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5" windowWidth="20115" windowHeight="7365"/>
  </bookViews>
  <sheets>
    <sheet name="Hot 100 List" sheetId="1" r:id="rId1"/>
    <sheet name="Snapshots" sheetId="5" r:id="rId2"/>
    <sheet name="Sheet1" sheetId="6" state="hidden" r:id="rId3"/>
  </sheets>
  <definedNames>
    <definedName name="_xlnm._FilterDatabase" localSheetId="0" hidden="1">'Hot 100 List'!$A$3:$AD$103</definedName>
  </definedNames>
  <calcPr calcId="145621"/>
  <fileRecoveryPr repairLoad="1"/>
</workbook>
</file>

<file path=xl/calcChain.xml><?xml version="1.0" encoding="utf-8"?>
<calcChain xmlns="http://schemas.openxmlformats.org/spreadsheetml/2006/main">
  <c r="AH103" i="1" l="1"/>
  <c r="AI103" i="1" s="1"/>
  <c r="AG103" i="1"/>
  <c r="AH102" i="1"/>
  <c r="AG102" i="1"/>
  <c r="AI102" i="1" s="1"/>
  <c r="AH101" i="1"/>
  <c r="AI101" i="1" s="1"/>
  <c r="AG101" i="1"/>
  <c r="AI100" i="1"/>
  <c r="AH100" i="1"/>
  <c r="AG100" i="1"/>
  <c r="AH99" i="1"/>
  <c r="AI99" i="1" s="1"/>
  <c r="AG99" i="1"/>
  <c r="AH98" i="1"/>
  <c r="AG98" i="1"/>
  <c r="AI98" i="1" s="1"/>
  <c r="AH97" i="1"/>
  <c r="AI97" i="1" s="1"/>
  <c r="AG97" i="1"/>
  <c r="AI96" i="1"/>
  <c r="AH96" i="1"/>
  <c r="AG96" i="1"/>
  <c r="AH95" i="1"/>
  <c r="AI95" i="1" s="1"/>
  <c r="AG95" i="1"/>
  <c r="AH94" i="1"/>
  <c r="AG94" i="1"/>
  <c r="AI94" i="1" s="1"/>
  <c r="AH93" i="1"/>
  <c r="AI93" i="1" s="1"/>
  <c r="AG93" i="1"/>
  <c r="AI92" i="1"/>
  <c r="AH92" i="1"/>
  <c r="AG92" i="1"/>
  <c r="AH91" i="1"/>
  <c r="AI91" i="1" s="1"/>
  <c r="AG91" i="1"/>
  <c r="AH90" i="1"/>
  <c r="AG90" i="1"/>
  <c r="AI90" i="1" s="1"/>
  <c r="AH89" i="1"/>
  <c r="AI89" i="1" s="1"/>
  <c r="AG89" i="1"/>
  <c r="AI88" i="1"/>
  <c r="AH88" i="1"/>
  <c r="AG88" i="1"/>
  <c r="AH87" i="1"/>
  <c r="AI87" i="1" s="1"/>
  <c r="AG87" i="1"/>
  <c r="AH86" i="1"/>
  <c r="AG86" i="1"/>
  <c r="AI86" i="1" s="1"/>
  <c r="AH85" i="1"/>
  <c r="AI85" i="1" s="1"/>
  <c r="AG85" i="1"/>
  <c r="AI84" i="1"/>
  <c r="AH84" i="1"/>
  <c r="AG84" i="1"/>
  <c r="AH83" i="1"/>
  <c r="AI83" i="1" s="1"/>
  <c r="AG83" i="1"/>
  <c r="AH82" i="1"/>
  <c r="AG82" i="1"/>
  <c r="AI82" i="1" s="1"/>
  <c r="AH81" i="1"/>
  <c r="AI81" i="1" s="1"/>
  <c r="AG81" i="1"/>
  <c r="AI80" i="1"/>
  <c r="AH80" i="1"/>
  <c r="AG80" i="1"/>
  <c r="AH79" i="1"/>
  <c r="AI79" i="1" s="1"/>
  <c r="AG79" i="1"/>
  <c r="AH78" i="1"/>
  <c r="AG78" i="1"/>
  <c r="AI78" i="1" s="1"/>
  <c r="AH77" i="1"/>
  <c r="AI77" i="1" s="1"/>
  <c r="AG77" i="1"/>
  <c r="AI76" i="1"/>
  <c r="AH76" i="1"/>
  <c r="AG76" i="1"/>
  <c r="AH75" i="1"/>
  <c r="AI75" i="1" s="1"/>
  <c r="AG75" i="1"/>
  <c r="AH74" i="1"/>
  <c r="AG74" i="1"/>
  <c r="AI74" i="1" s="1"/>
  <c r="AH73" i="1"/>
  <c r="AI73" i="1" s="1"/>
  <c r="AG73" i="1"/>
  <c r="AI72" i="1"/>
  <c r="AH72" i="1"/>
  <c r="AG72" i="1"/>
  <c r="AH71" i="1"/>
  <c r="AI71" i="1" s="1"/>
  <c r="AG71" i="1"/>
  <c r="AH70" i="1"/>
  <c r="AG70" i="1"/>
  <c r="AI70" i="1" s="1"/>
  <c r="AH69" i="1"/>
  <c r="AI69" i="1" s="1"/>
  <c r="AG69" i="1"/>
  <c r="AI68" i="1"/>
  <c r="AH68" i="1"/>
  <c r="AG68" i="1"/>
  <c r="AH67" i="1"/>
  <c r="AI67" i="1" s="1"/>
  <c r="AG67" i="1"/>
  <c r="AH66" i="1"/>
  <c r="AG66" i="1"/>
  <c r="AI66" i="1" s="1"/>
  <c r="AH65" i="1"/>
  <c r="AI65" i="1" s="1"/>
  <c r="AG65" i="1"/>
  <c r="AI64" i="1"/>
  <c r="AH64" i="1"/>
  <c r="AG64" i="1"/>
  <c r="AH63" i="1"/>
  <c r="AI63" i="1" s="1"/>
  <c r="AG63" i="1"/>
  <c r="AH62" i="1"/>
  <c r="AG62" i="1"/>
  <c r="AI62" i="1" s="1"/>
  <c r="AH61" i="1"/>
  <c r="AI61" i="1" s="1"/>
  <c r="AG61" i="1"/>
  <c r="AI60" i="1"/>
  <c r="AH60" i="1"/>
  <c r="AG60" i="1"/>
  <c r="AH59" i="1"/>
  <c r="AI59" i="1" s="1"/>
  <c r="AG59" i="1"/>
  <c r="AH58" i="1"/>
  <c r="AG58" i="1"/>
  <c r="AI58" i="1" s="1"/>
  <c r="AH57" i="1"/>
  <c r="AI57" i="1" s="1"/>
  <c r="AG57" i="1"/>
  <c r="AI56" i="1"/>
  <c r="AH56" i="1"/>
  <c r="AG56" i="1"/>
  <c r="AH55" i="1"/>
  <c r="AI55" i="1" s="1"/>
  <c r="AG55" i="1"/>
  <c r="AH54" i="1"/>
  <c r="AG54" i="1"/>
  <c r="AI54" i="1" s="1"/>
  <c r="AH53" i="1"/>
  <c r="AI53" i="1" s="1"/>
  <c r="AG53" i="1"/>
  <c r="AI52" i="1"/>
  <c r="AH52" i="1"/>
  <c r="AG52" i="1"/>
  <c r="AH51" i="1"/>
  <c r="AI51" i="1" s="1"/>
  <c r="AG51" i="1"/>
  <c r="AH50" i="1"/>
  <c r="AG50" i="1"/>
  <c r="AI50" i="1" s="1"/>
  <c r="AH49" i="1"/>
  <c r="AI49" i="1" s="1"/>
  <c r="AG49" i="1"/>
  <c r="AI48" i="1"/>
  <c r="AH48" i="1"/>
  <c r="AG48" i="1"/>
  <c r="AH47" i="1"/>
  <c r="AI47" i="1" s="1"/>
  <c r="AG47" i="1"/>
  <c r="AH46" i="1"/>
  <c r="AG46" i="1"/>
  <c r="AI46" i="1" s="1"/>
  <c r="AH45" i="1"/>
  <c r="AI45" i="1" s="1"/>
  <c r="AG45" i="1"/>
  <c r="AI44" i="1"/>
  <c r="AH44" i="1"/>
  <c r="AG44" i="1"/>
  <c r="AH43" i="1"/>
  <c r="AI43" i="1" s="1"/>
  <c r="AG43" i="1"/>
  <c r="AH42" i="1"/>
  <c r="AG42" i="1"/>
  <c r="AI42" i="1" s="1"/>
  <c r="AH41" i="1"/>
  <c r="AI41" i="1" s="1"/>
  <c r="AG41" i="1"/>
  <c r="AI40" i="1"/>
  <c r="AH40" i="1"/>
  <c r="AG40" i="1"/>
  <c r="AH39" i="1"/>
  <c r="AI39" i="1" s="1"/>
  <c r="AG39" i="1"/>
  <c r="AH38" i="1"/>
  <c r="AG38" i="1"/>
  <c r="AI38" i="1" s="1"/>
  <c r="AH37" i="1"/>
  <c r="AI37" i="1" s="1"/>
  <c r="AG37" i="1"/>
  <c r="AI36" i="1"/>
  <c r="AH36" i="1"/>
  <c r="AG36" i="1"/>
  <c r="AH35" i="1"/>
  <c r="AI35" i="1" s="1"/>
  <c r="AG35" i="1"/>
  <c r="AH34" i="1"/>
  <c r="AG34" i="1"/>
  <c r="AI34" i="1" s="1"/>
  <c r="AH33" i="1"/>
  <c r="AI33" i="1" s="1"/>
  <c r="AG33" i="1"/>
  <c r="AI32" i="1"/>
  <c r="AH32" i="1"/>
  <c r="AG32" i="1"/>
  <c r="AH31" i="1"/>
  <c r="AI31" i="1" s="1"/>
  <c r="AG31" i="1"/>
  <c r="AH30" i="1"/>
  <c r="AG30" i="1"/>
  <c r="AI30" i="1" s="1"/>
  <c r="AH29" i="1"/>
  <c r="AI29" i="1" s="1"/>
  <c r="AG29" i="1"/>
  <c r="AI28" i="1"/>
  <c r="AH28" i="1"/>
  <c r="AG28" i="1"/>
  <c r="AH27" i="1"/>
  <c r="AI27" i="1" s="1"/>
  <c r="AG27" i="1"/>
  <c r="AH26" i="1"/>
  <c r="AG26" i="1"/>
  <c r="AI26" i="1" s="1"/>
  <c r="AH25" i="1"/>
  <c r="AI25" i="1" s="1"/>
  <c r="AG25" i="1"/>
  <c r="AI24" i="1"/>
  <c r="AH24" i="1"/>
  <c r="AG24" i="1"/>
  <c r="AH23" i="1"/>
  <c r="AI23" i="1" s="1"/>
  <c r="AG23" i="1"/>
  <c r="AH22" i="1"/>
  <c r="AG22" i="1"/>
  <c r="AI22" i="1" s="1"/>
  <c r="AH21" i="1"/>
  <c r="AI21" i="1" s="1"/>
  <c r="AG21" i="1"/>
  <c r="AI20" i="1"/>
  <c r="AH20" i="1"/>
  <c r="AG20" i="1"/>
  <c r="AH19" i="1"/>
  <c r="AI19" i="1" s="1"/>
  <c r="AG19" i="1"/>
  <c r="AH18" i="1"/>
  <c r="AG18" i="1"/>
  <c r="AI18" i="1" s="1"/>
  <c r="AH17" i="1"/>
  <c r="AI17" i="1" s="1"/>
  <c r="AG17" i="1"/>
  <c r="AI16" i="1"/>
  <c r="AH16" i="1"/>
  <c r="AG16" i="1"/>
  <c r="AH15" i="1"/>
  <c r="AI15" i="1" s="1"/>
  <c r="AG15" i="1"/>
  <c r="AH14" i="1"/>
  <c r="AG14" i="1"/>
  <c r="AI14" i="1" s="1"/>
  <c r="AH13" i="1"/>
  <c r="AI13" i="1" s="1"/>
  <c r="AG13" i="1"/>
  <c r="AI12" i="1"/>
  <c r="AH12" i="1"/>
  <c r="AG12" i="1"/>
  <c r="AH11" i="1"/>
  <c r="AI11" i="1" s="1"/>
  <c r="AG11" i="1"/>
  <c r="AH10" i="1"/>
  <c r="AG10" i="1"/>
  <c r="AI10" i="1" s="1"/>
  <c r="AH9" i="1"/>
  <c r="AI9" i="1" s="1"/>
  <c r="AG9" i="1"/>
  <c r="AI8" i="1"/>
  <c r="AH8" i="1"/>
  <c r="AG8" i="1"/>
  <c r="AH7" i="1"/>
  <c r="AI7" i="1" s="1"/>
  <c r="AG7" i="1"/>
  <c r="AH6" i="1"/>
  <c r="AG6" i="1"/>
  <c r="AI6" i="1" s="1"/>
  <c r="AH5" i="1"/>
  <c r="AI5" i="1" s="1"/>
  <c r="AG5" i="1"/>
  <c r="AH4" i="1"/>
  <c r="AE4" i="1"/>
  <c r="AG4" i="1"/>
  <c r="AE103" i="1"/>
  <c r="AE102" i="1"/>
  <c r="AE101" i="1"/>
  <c r="AE100" i="1"/>
  <c r="AE99" i="1"/>
  <c r="AE98" i="1"/>
  <c r="AE97" i="1"/>
  <c r="AE96" i="1"/>
  <c r="AE95" i="1"/>
  <c r="AE94" i="1"/>
  <c r="AE93" i="1"/>
  <c r="AE92" i="1"/>
  <c r="AE91" i="1"/>
  <c r="AE90" i="1"/>
  <c r="AE89" i="1"/>
  <c r="AE88" i="1"/>
  <c r="AE87" i="1"/>
  <c r="AE86" i="1"/>
  <c r="AE85" i="1"/>
  <c r="AE84" i="1"/>
  <c r="AE83" i="1"/>
  <c r="AE82" i="1"/>
  <c r="AE81" i="1"/>
  <c r="AE80" i="1"/>
  <c r="AE79" i="1"/>
  <c r="AE78" i="1"/>
  <c r="AE77" i="1"/>
  <c r="AE76" i="1"/>
  <c r="AE75" i="1"/>
  <c r="AE74" i="1"/>
  <c r="AE73" i="1"/>
  <c r="AE72" i="1"/>
  <c r="AE71" i="1"/>
  <c r="AE70" i="1"/>
  <c r="AE69" i="1"/>
  <c r="AE68" i="1"/>
  <c r="AE67" i="1"/>
  <c r="AE66" i="1"/>
  <c r="AE65" i="1"/>
  <c r="AE64" i="1"/>
  <c r="AE63" i="1"/>
  <c r="AE62" i="1"/>
  <c r="AE61" i="1"/>
  <c r="AE60" i="1"/>
  <c r="AE59" i="1"/>
  <c r="AE58" i="1"/>
  <c r="AE57" i="1"/>
  <c r="AE56" i="1"/>
  <c r="AE55" i="1"/>
  <c r="AE54" i="1"/>
  <c r="AE53" i="1"/>
  <c r="AE52" i="1"/>
  <c r="AE51" i="1"/>
  <c r="AE50" i="1"/>
  <c r="AE49" i="1"/>
  <c r="AE48" i="1"/>
  <c r="AE47" i="1"/>
  <c r="AE46" i="1"/>
  <c r="AE45" i="1"/>
  <c r="AE44" i="1"/>
  <c r="AE43" i="1"/>
  <c r="AE42" i="1"/>
  <c r="AE41" i="1"/>
  <c r="AE40" i="1"/>
  <c r="AE39" i="1"/>
  <c r="AE38" i="1"/>
  <c r="AE37" i="1"/>
  <c r="AE36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E8" i="1"/>
  <c r="AE7" i="1"/>
  <c r="AE6" i="1"/>
  <c r="AE5" i="1"/>
  <c r="AI4" i="1" l="1"/>
  <c r="X3" i="6"/>
  <c r="Y3" i="6"/>
  <c r="Z3" i="6"/>
  <c r="AA3" i="6"/>
  <c r="AB3" i="6"/>
  <c r="AC3" i="6"/>
  <c r="AD3" i="6"/>
  <c r="AE3" i="6"/>
  <c r="AF3" i="6"/>
  <c r="AG3" i="6"/>
  <c r="AH3" i="6"/>
  <c r="AI3" i="6"/>
  <c r="AJ3" i="6"/>
  <c r="AK3" i="6"/>
  <c r="AL3" i="6"/>
  <c r="AM3" i="6"/>
  <c r="AN3" i="6"/>
  <c r="AO3" i="6"/>
  <c r="AP3" i="6"/>
  <c r="AQ3" i="6"/>
  <c r="X4" i="6"/>
  <c r="Y4" i="6"/>
  <c r="Z4" i="6"/>
  <c r="AA4" i="6"/>
  <c r="AB4" i="6"/>
  <c r="AC4" i="6"/>
  <c r="AD4" i="6"/>
  <c r="AE4" i="6"/>
  <c r="AF4" i="6"/>
  <c r="AG4" i="6"/>
  <c r="AH4" i="6"/>
  <c r="AI4" i="6"/>
  <c r="AJ4" i="6"/>
  <c r="AK4" i="6"/>
  <c r="AL4" i="6"/>
  <c r="AM4" i="6"/>
  <c r="AN4" i="6"/>
  <c r="AO4" i="6"/>
  <c r="AP4" i="6"/>
  <c r="AQ4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K5" i="6"/>
  <c r="AL5" i="6"/>
  <c r="AM5" i="6"/>
  <c r="AN5" i="6"/>
  <c r="AO5" i="6"/>
  <c r="AP5" i="6"/>
  <c r="AQ5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M6" i="6"/>
  <c r="AN6" i="6"/>
  <c r="AO6" i="6"/>
  <c r="AP6" i="6"/>
  <c r="AQ6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M7" i="6"/>
  <c r="AN7" i="6"/>
  <c r="AO7" i="6"/>
  <c r="AP7" i="6"/>
  <c r="AQ7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AO8" i="6"/>
  <c r="AP8" i="6"/>
  <c r="AQ8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AN9" i="6"/>
  <c r="AO9" i="6"/>
  <c r="AP9" i="6"/>
  <c r="AQ9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AO10" i="6"/>
  <c r="AP10" i="6"/>
  <c r="AQ10" i="6"/>
  <c r="X11" i="6"/>
  <c r="Y11" i="6"/>
  <c r="Z11" i="6"/>
  <c r="AA11" i="6"/>
  <c r="AB11" i="6"/>
  <c r="AC11" i="6"/>
  <c r="AD11" i="6"/>
  <c r="AE11" i="6"/>
  <c r="AF11" i="6"/>
  <c r="AG11" i="6"/>
  <c r="AH11" i="6"/>
  <c r="AI11" i="6"/>
  <c r="AJ11" i="6"/>
  <c r="AK11" i="6"/>
  <c r="AL11" i="6"/>
  <c r="AM11" i="6"/>
  <c r="AN11" i="6"/>
  <c r="AO11" i="6"/>
  <c r="AP11" i="6"/>
  <c r="AQ11" i="6"/>
  <c r="X12" i="6"/>
  <c r="Y12" i="6"/>
  <c r="Z12" i="6"/>
  <c r="AA12" i="6"/>
  <c r="AB12" i="6"/>
  <c r="AC12" i="6"/>
  <c r="AD12" i="6"/>
  <c r="AE12" i="6"/>
  <c r="AF12" i="6"/>
  <c r="AG12" i="6"/>
  <c r="AH12" i="6"/>
  <c r="AI12" i="6"/>
  <c r="AJ12" i="6"/>
  <c r="AK12" i="6"/>
  <c r="AL12" i="6"/>
  <c r="AM12" i="6"/>
  <c r="AN12" i="6"/>
  <c r="AO12" i="6"/>
  <c r="AP12" i="6"/>
  <c r="AQ12" i="6"/>
  <c r="X13" i="6"/>
  <c r="Y13" i="6"/>
  <c r="Z13" i="6"/>
  <c r="AA13" i="6"/>
  <c r="AB13" i="6"/>
  <c r="AC13" i="6"/>
  <c r="AD13" i="6"/>
  <c r="AE13" i="6"/>
  <c r="AF13" i="6"/>
  <c r="AG13" i="6"/>
  <c r="AH13" i="6"/>
  <c r="AI13" i="6"/>
  <c r="AJ13" i="6"/>
  <c r="AK13" i="6"/>
  <c r="AL13" i="6"/>
  <c r="AM13" i="6"/>
  <c r="AN13" i="6"/>
  <c r="AO13" i="6"/>
  <c r="AP13" i="6"/>
  <c r="AQ13" i="6"/>
  <c r="X14" i="6"/>
  <c r="Y14" i="6"/>
  <c r="Z14" i="6"/>
  <c r="AA14" i="6"/>
  <c r="AB14" i="6"/>
  <c r="AC14" i="6"/>
  <c r="AD14" i="6"/>
  <c r="AE14" i="6"/>
  <c r="AF14" i="6"/>
  <c r="AG14" i="6"/>
  <c r="AH14" i="6"/>
  <c r="AI14" i="6"/>
  <c r="AJ14" i="6"/>
  <c r="AK14" i="6"/>
  <c r="AL14" i="6"/>
  <c r="AM14" i="6"/>
  <c r="AN14" i="6"/>
  <c r="AO14" i="6"/>
  <c r="AP14" i="6"/>
  <c r="AQ14" i="6"/>
  <c r="X15" i="6"/>
  <c r="Y15" i="6"/>
  <c r="Z15" i="6"/>
  <c r="AA15" i="6"/>
  <c r="AB15" i="6"/>
  <c r="AC15" i="6"/>
  <c r="AD15" i="6"/>
  <c r="AE15" i="6"/>
  <c r="AF15" i="6"/>
  <c r="AG15" i="6"/>
  <c r="AH15" i="6"/>
  <c r="AI15" i="6"/>
  <c r="AJ15" i="6"/>
  <c r="AK15" i="6"/>
  <c r="AL15" i="6"/>
  <c r="AM15" i="6"/>
  <c r="AN15" i="6"/>
  <c r="AO15" i="6"/>
  <c r="AP15" i="6"/>
  <c r="AQ15" i="6"/>
  <c r="X16" i="6"/>
  <c r="Y16" i="6"/>
  <c r="Z16" i="6"/>
  <c r="AA16" i="6"/>
  <c r="AB16" i="6"/>
  <c r="AC16" i="6"/>
  <c r="AD16" i="6"/>
  <c r="AE16" i="6"/>
  <c r="AF16" i="6"/>
  <c r="AG16" i="6"/>
  <c r="AH16" i="6"/>
  <c r="AI16" i="6"/>
  <c r="AJ16" i="6"/>
  <c r="AK16" i="6"/>
  <c r="AL16" i="6"/>
  <c r="AM16" i="6"/>
  <c r="AN16" i="6"/>
  <c r="AO16" i="6"/>
  <c r="AP16" i="6"/>
  <c r="AQ16" i="6"/>
  <c r="X17" i="6"/>
  <c r="Y17" i="6"/>
  <c r="Z17" i="6"/>
  <c r="AA17" i="6"/>
  <c r="AB17" i="6"/>
  <c r="AC17" i="6"/>
  <c r="AD17" i="6"/>
  <c r="AE17" i="6"/>
  <c r="AF17" i="6"/>
  <c r="AG17" i="6"/>
  <c r="AH17" i="6"/>
  <c r="AI17" i="6"/>
  <c r="AJ17" i="6"/>
  <c r="AK17" i="6"/>
  <c r="AL17" i="6"/>
  <c r="AM17" i="6"/>
  <c r="AN17" i="6"/>
  <c r="AO17" i="6"/>
  <c r="AP17" i="6"/>
  <c r="AQ17" i="6"/>
  <c r="X18" i="6"/>
  <c r="Y18" i="6"/>
  <c r="Z18" i="6"/>
  <c r="AA18" i="6"/>
  <c r="AB18" i="6"/>
  <c r="AC18" i="6"/>
  <c r="AD18" i="6"/>
  <c r="AE18" i="6"/>
  <c r="AF18" i="6"/>
  <c r="AG18" i="6"/>
  <c r="AH18" i="6"/>
  <c r="AI18" i="6"/>
  <c r="AJ18" i="6"/>
  <c r="AK18" i="6"/>
  <c r="AL18" i="6"/>
  <c r="AM18" i="6"/>
  <c r="AN18" i="6"/>
  <c r="AO18" i="6"/>
  <c r="AP18" i="6"/>
  <c r="AQ18" i="6"/>
  <c r="X19" i="6"/>
  <c r="Y19" i="6"/>
  <c r="Z19" i="6"/>
  <c r="AA19" i="6"/>
  <c r="AB19" i="6"/>
  <c r="AC19" i="6"/>
  <c r="AD19" i="6"/>
  <c r="AE19" i="6"/>
  <c r="AF19" i="6"/>
  <c r="AG19" i="6"/>
  <c r="AH19" i="6"/>
  <c r="AI19" i="6"/>
  <c r="AJ19" i="6"/>
  <c r="AK19" i="6"/>
  <c r="AL19" i="6"/>
  <c r="AM19" i="6"/>
  <c r="AN19" i="6"/>
  <c r="AO19" i="6"/>
  <c r="AP19" i="6"/>
  <c r="AQ19" i="6"/>
  <c r="X20" i="6"/>
  <c r="Y20" i="6"/>
  <c r="Z20" i="6"/>
  <c r="AA20" i="6"/>
  <c r="AB20" i="6"/>
  <c r="AC20" i="6"/>
  <c r="AD20" i="6"/>
  <c r="AE20" i="6"/>
  <c r="AF20" i="6"/>
  <c r="AG20" i="6"/>
  <c r="AH20" i="6"/>
  <c r="AI20" i="6"/>
  <c r="AJ20" i="6"/>
  <c r="AK20" i="6"/>
  <c r="AL20" i="6"/>
  <c r="AM20" i="6"/>
  <c r="AN20" i="6"/>
  <c r="AO20" i="6"/>
  <c r="AP20" i="6"/>
  <c r="AQ20" i="6"/>
  <c r="X21" i="6"/>
  <c r="Y21" i="6"/>
  <c r="Z21" i="6"/>
  <c r="AA21" i="6"/>
  <c r="AB21" i="6"/>
  <c r="AC21" i="6"/>
  <c r="AD21" i="6"/>
  <c r="AE21" i="6"/>
  <c r="AF21" i="6"/>
  <c r="AG21" i="6"/>
  <c r="AH21" i="6"/>
  <c r="AI21" i="6"/>
  <c r="AJ21" i="6"/>
  <c r="AK21" i="6"/>
  <c r="AL21" i="6"/>
  <c r="AM21" i="6"/>
  <c r="AN21" i="6"/>
  <c r="AO21" i="6"/>
  <c r="AP21" i="6"/>
  <c r="AQ21" i="6"/>
  <c r="X22" i="6"/>
  <c r="Y22" i="6"/>
  <c r="Z22" i="6"/>
  <c r="AA22" i="6"/>
  <c r="AB22" i="6"/>
  <c r="AC22" i="6"/>
  <c r="AD22" i="6"/>
  <c r="AE22" i="6"/>
  <c r="AF22" i="6"/>
  <c r="AG22" i="6"/>
  <c r="AH22" i="6"/>
  <c r="AI22" i="6"/>
  <c r="AJ22" i="6"/>
  <c r="AK22" i="6"/>
  <c r="AL22" i="6"/>
  <c r="AM22" i="6"/>
  <c r="AN22" i="6"/>
  <c r="AO22" i="6"/>
  <c r="AP22" i="6"/>
  <c r="AQ22" i="6"/>
  <c r="X23" i="6"/>
  <c r="Y23" i="6"/>
  <c r="Z23" i="6"/>
  <c r="AA23" i="6"/>
  <c r="AB23" i="6"/>
  <c r="AC23" i="6"/>
  <c r="AD23" i="6"/>
  <c r="AE23" i="6"/>
  <c r="AF23" i="6"/>
  <c r="AG23" i="6"/>
  <c r="AH23" i="6"/>
  <c r="AI23" i="6"/>
  <c r="AJ23" i="6"/>
  <c r="AK23" i="6"/>
  <c r="AL23" i="6"/>
  <c r="AM23" i="6"/>
  <c r="AN23" i="6"/>
  <c r="AO23" i="6"/>
  <c r="AP23" i="6"/>
  <c r="AQ23" i="6"/>
  <c r="X24" i="6"/>
  <c r="Y24" i="6"/>
  <c r="Z24" i="6"/>
  <c r="AA24" i="6"/>
  <c r="AB24" i="6"/>
  <c r="AC24" i="6"/>
  <c r="AD24" i="6"/>
  <c r="AE24" i="6"/>
  <c r="AF24" i="6"/>
  <c r="AG24" i="6"/>
  <c r="AH24" i="6"/>
  <c r="AI24" i="6"/>
  <c r="AJ24" i="6"/>
  <c r="AK24" i="6"/>
  <c r="AL24" i="6"/>
  <c r="AM24" i="6"/>
  <c r="AN24" i="6"/>
  <c r="AO24" i="6"/>
  <c r="AP24" i="6"/>
  <c r="AQ24" i="6"/>
  <c r="X25" i="6"/>
  <c r="Y25" i="6"/>
  <c r="Z25" i="6"/>
  <c r="AA25" i="6"/>
  <c r="AB25" i="6"/>
  <c r="AC25" i="6"/>
  <c r="AD25" i="6"/>
  <c r="AE25" i="6"/>
  <c r="AF25" i="6"/>
  <c r="AG25" i="6"/>
  <c r="AH25" i="6"/>
  <c r="AI25" i="6"/>
  <c r="AJ25" i="6"/>
  <c r="AK25" i="6"/>
  <c r="AL25" i="6"/>
  <c r="AM25" i="6"/>
  <c r="AN25" i="6"/>
  <c r="AO25" i="6"/>
  <c r="AP25" i="6"/>
  <c r="AQ25" i="6"/>
  <c r="X26" i="6"/>
  <c r="Y26" i="6"/>
  <c r="Z26" i="6"/>
  <c r="AA26" i="6"/>
  <c r="AB26" i="6"/>
  <c r="AC26" i="6"/>
  <c r="AD26" i="6"/>
  <c r="AE26" i="6"/>
  <c r="AF26" i="6"/>
  <c r="AG26" i="6"/>
  <c r="AH26" i="6"/>
  <c r="AI26" i="6"/>
  <c r="AJ26" i="6"/>
  <c r="AK26" i="6"/>
  <c r="AL26" i="6"/>
  <c r="AM26" i="6"/>
  <c r="AN26" i="6"/>
  <c r="AO26" i="6"/>
  <c r="AP26" i="6"/>
  <c r="AQ26" i="6"/>
  <c r="X27" i="6"/>
  <c r="Y27" i="6"/>
  <c r="Z27" i="6"/>
  <c r="AA27" i="6"/>
  <c r="AB27" i="6"/>
  <c r="AC27" i="6"/>
  <c r="AD27" i="6"/>
  <c r="AE27" i="6"/>
  <c r="AF27" i="6"/>
  <c r="AG27" i="6"/>
  <c r="AH27" i="6"/>
  <c r="AI27" i="6"/>
  <c r="AJ27" i="6"/>
  <c r="AK27" i="6"/>
  <c r="AL27" i="6"/>
  <c r="AM27" i="6"/>
  <c r="AN27" i="6"/>
  <c r="AO27" i="6"/>
  <c r="AP27" i="6"/>
  <c r="AQ27" i="6"/>
  <c r="X28" i="6"/>
  <c r="Y28" i="6"/>
  <c r="Z28" i="6"/>
  <c r="AA28" i="6"/>
  <c r="AB28" i="6"/>
  <c r="AC28" i="6"/>
  <c r="AD28" i="6"/>
  <c r="AE28" i="6"/>
  <c r="AF28" i="6"/>
  <c r="AG28" i="6"/>
  <c r="AH28" i="6"/>
  <c r="AI28" i="6"/>
  <c r="AJ28" i="6"/>
  <c r="AK28" i="6"/>
  <c r="AL28" i="6"/>
  <c r="AM28" i="6"/>
  <c r="AN28" i="6"/>
  <c r="AO28" i="6"/>
  <c r="AP28" i="6"/>
  <c r="AQ28" i="6"/>
  <c r="X29" i="6"/>
  <c r="Y29" i="6"/>
  <c r="Z29" i="6"/>
  <c r="AA29" i="6"/>
  <c r="AB29" i="6"/>
  <c r="AC29" i="6"/>
  <c r="AD29" i="6"/>
  <c r="AE29" i="6"/>
  <c r="AF29" i="6"/>
  <c r="AG29" i="6"/>
  <c r="AH29" i="6"/>
  <c r="AI29" i="6"/>
  <c r="AJ29" i="6"/>
  <c r="AK29" i="6"/>
  <c r="AL29" i="6"/>
  <c r="AM29" i="6"/>
  <c r="AN29" i="6"/>
  <c r="AO29" i="6"/>
  <c r="AP29" i="6"/>
  <c r="AQ29" i="6"/>
  <c r="X30" i="6"/>
  <c r="Y30" i="6"/>
  <c r="Z30" i="6"/>
  <c r="AA30" i="6"/>
  <c r="AB30" i="6"/>
  <c r="AC30" i="6"/>
  <c r="AD30" i="6"/>
  <c r="AE30" i="6"/>
  <c r="AF30" i="6"/>
  <c r="AG30" i="6"/>
  <c r="AH30" i="6"/>
  <c r="AI30" i="6"/>
  <c r="AJ30" i="6"/>
  <c r="AK30" i="6"/>
  <c r="AL30" i="6"/>
  <c r="AM30" i="6"/>
  <c r="AN30" i="6"/>
  <c r="AO30" i="6"/>
  <c r="AP30" i="6"/>
  <c r="AQ30" i="6"/>
  <c r="X31" i="6"/>
  <c r="Y31" i="6"/>
  <c r="Z31" i="6"/>
  <c r="AA31" i="6"/>
  <c r="AB31" i="6"/>
  <c r="AC31" i="6"/>
  <c r="AD31" i="6"/>
  <c r="AE31" i="6"/>
  <c r="AF31" i="6"/>
  <c r="AG31" i="6"/>
  <c r="AH31" i="6"/>
  <c r="AI31" i="6"/>
  <c r="AJ31" i="6"/>
  <c r="AK31" i="6"/>
  <c r="AL31" i="6"/>
  <c r="AM31" i="6"/>
  <c r="AN31" i="6"/>
  <c r="AO31" i="6"/>
  <c r="AP31" i="6"/>
  <c r="AQ31" i="6"/>
  <c r="X32" i="6"/>
  <c r="Y32" i="6"/>
  <c r="Z32" i="6"/>
  <c r="AA32" i="6"/>
  <c r="AB32" i="6"/>
  <c r="AC32" i="6"/>
  <c r="AD32" i="6"/>
  <c r="AE32" i="6"/>
  <c r="AF32" i="6"/>
  <c r="AG32" i="6"/>
  <c r="AH32" i="6"/>
  <c r="AI32" i="6"/>
  <c r="AJ32" i="6"/>
  <c r="AK32" i="6"/>
  <c r="AL32" i="6"/>
  <c r="AM32" i="6"/>
  <c r="AN32" i="6"/>
  <c r="AO32" i="6"/>
  <c r="AP32" i="6"/>
  <c r="AQ32" i="6"/>
  <c r="X33" i="6"/>
  <c r="Y33" i="6"/>
  <c r="Z33" i="6"/>
  <c r="AA33" i="6"/>
  <c r="AB33" i="6"/>
  <c r="AC33" i="6"/>
  <c r="AD33" i="6"/>
  <c r="AE33" i="6"/>
  <c r="AF33" i="6"/>
  <c r="AG33" i="6"/>
  <c r="AH33" i="6"/>
  <c r="AI33" i="6"/>
  <c r="AJ33" i="6"/>
  <c r="AK33" i="6"/>
  <c r="AL33" i="6"/>
  <c r="AM33" i="6"/>
  <c r="AN33" i="6"/>
  <c r="AO33" i="6"/>
  <c r="AP33" i="6"/>
  <c r="AQ33" i="6"/>
  <c r="X34" i="6"/>
  <c r="Y34" i="6"/>
  <c r="Z34" i="6"/>
  <c r="AA34" i="6"/>
  <c r="AB34" i="6"/>
  <c r="AC34" i="6"/>
  <c r="AD34" i="6"/>
  <c r="AE34" i="6"/>
  <c r="AF34" i="6"/>
  <c r="AG34" i="6"/>
  <c r="AH34" i="6"/>
  <c r="AI34" i="6"/>
  <c r="AJ34" i="6"/>
  <c r="AK34" i="6"/>
  <c r="AL34" i="6"/>
  <c r="AM34" i="6"/>
  <c r="AN34" i="6"/>
  <c r="AO34" i="6"/>
  <c r="AP34" i="6"/>
  <c r="AQ34" i="6"/>
  <c r="X35" i="6"/>
  <c r="Y35" i="6"/>
  <c r="Z35" i="6"/>
  <c r="AA35" i="6"/>
  <c r="AB35" i="6"/>
  <c r="AC35" i="6"/>
  <c r="AD35" i="6"/>
  <c r="AE35" i="6"/>
  <c r="AF35" i="6"/>
  <c r="AG35" i="6"/>
  <c r="AH35" i="6"/>
  <c r="AI35" i="6"/>
  <c r="AJ35" i="6"/>
  <c r="AK35" i="6"/>
  <c r="AL35" i="6"/>
  <c r="AM35" i="6"/>
  <c r="AN35" i="6"/>
  <c r="AO35" i="6"/>
  <c r="AP35" i="6"/>
  <c r="AQ35" i="6"/>
  <c r="X36" i="6"/>
  <c r="Y36" i="6"/>
  <c r="Z36" i="6"/>
  <c r="AA36" i="6"/>
  <c r="AB36" i="6"/>
  <c r="AC36" i="6"/>
  <c r="AD36" i="6"/>
  <c r="AE36" i="6"/>
  <c r="AF36" i="6"/>
  <c r="AG36" i="6"/>
  <c r="AH36" i="6"/>
  <c r="AI36" i="6"/>
  <c r="AJ36" i="6"/>
  <c r="AK36" i="6"/>
  <c r="AL36" i="6"/>
  <c r="AM36" i="6"/>
  <c r="AN36" i="6"/>
  <c r="AO36" i="6"/>
  <c r="AP36" i="6"/>
  <c r="AQ36" i="6"/>
  <c r="X37" i="6"/>
  <c r="Y37" i="6"/>
  <c r="Z37" i="6"/>
  <c r="AA37" i="6"/>
  <c r="AB37" i="6"/>
  <c r="AC37" i="6"/>
  <c r="AD37" i="6"/>
  <c r="AE37" i="6"/>
  <c r="AF37" i="6"/>
  <c r="AG37" i="6"/>
  <c r="AH37" i="6"/>
  <c r="AI37" i="6"/>
  <c r="AJ37" i="6"/>
  <c r="AK37" i="6"/>
  <c r="AL37" i="6"/>
  <c r="AM37" i="6"/>
  <c r="AN37" i="6"/>
  <c r="AO37" i="6"/>
  <c r="AP37" i="6"/>
  <c r="AQ37" i="6"/>
  <c r="X38" i="6"/>
  <c r="Y38" i="6"/>
  <c r="Z38" i="6"/>
  <c r="AA38" i="6"/>
  <c r="AB38" i="6"/>
  <c r="AC38" i="6"/>
  <c r="AD38" i="6"/>
  <c r="AE38" i="6"/>
  <c r="AF38" i="6"/>
  <c r="AG38" i="6"/>
  <c r="AH38" i="6"/>
  <c r="AI38" i="6"/>
  <c r="AJ38" i="6"/>
  <c r="AK38" i="6"/>
  <c r="AL38" i="6"/>
  <c r="AM38" i="6"/>
  <c r="AN38" i="6"/>
  <c r="AO38" i="6"/>
  <c r="AP38" i="6"/>
  <c r="AQ38" i="6"/>
  <c r="X39" i="6"/>
  <c r="Y39" i="6"/>
  <c r="Z39" i="6"/>
  <c r="AA39" i="6"/>
  <c r="AB39" i="6"/>
  <c r="AC39" i="6"/>
  <c r="AD39" i="6"/>
  <c r="AE39" i="6"/>
  <c r="AF39" i="6"/>
  <c r="AG39" i="6"/>
  <c r="AH39" i="6"/>
  <c r="AI39" i="6"/>
  <c r="AJ39" i="6"/>
  <c r="AK39" i="6"/>
  <c r="AL39" i="6"/>
  <c r="AM39" i="6"/>
  <c r="AN39" i="6"/>
  <c r="AO39" i="6"/>
  <c r="AP39" i="6"/>
  <c r="AQ39" i="6"/>
  <c r="X40" i="6"/>
  <c r="Y40" i="6"/>
  <c r="Z40" i="6"/>
  <c r="AA40" i="6"/>
  <c r="AB40" i="6"/>
  <c r="AC40" i="6"/>
  <c r="AD40" i="6"/>
  <c r="AE40" i="6"/>
  <c r="AF40" i="6"/>
  <c r="AG40" i="6"/>
  <c r="AH40" i="6"/>
  <c r="AI40" i="6"/>
  <c r="AJ40" i="6"/>
  <c r="AK40" i="6"/>
  <c r="AL40" i="6"/>
  <c r="AM40" i="6"/>
  <c r="AN40" i="6"/>
  <c r="AO40" i="6"/>
  <c r="AP40" i="6"/>
  <c r="AQ40" i="6"/>
  <c r="X41" i="6"/>
  <c r="Y41" i="6"/>
  <c r="Z41" i="6"/>
  <c r="AA41" i="6"/>
  <c r="AB41" i="6"/>
  <c r="AC41" i="6"/>
  <c r="AD41" i="6"/>
  <c r="AE41" i="6"/>
  <c r="AF41" i="6"/>
  <c r="AG41" i="6"/>
  <c r="AH41" i="6"/>
  <c r="AI41" i="6"/>
  <c r="AJ41" i="6"/>
  <c r="AK41" i="6"/>
  <c r="AL41" i="6"/>
  <c r="AM41" i="6"/>
  <c r="AN41" i="6"/>
  <c r="AO41" i="6"/>
  <c r="AP41" i="6"/>
  <c r="AQ41" i="6"/>
  <c r="X42" i="6"/>
  <c r="Y42" i="6"/>
  <c r="Z42" i="6"/>
  <c r="AA42" i="6"/>
  <c r="AB42" i="6"/>
  <c r="AC42" i="6"/>
  <c r="AD42" i="6"/>
  <c r="AE42" i="6"/>
  <c r="AF42" i="6"/>
  <c r="AG42" i="6"/>
  <c r="AH42" i="6"/>
  <c r="AI42" i="6"/>
  <c r="AJ42" i="6"/>
  <c r="AK42" i="6"/>
  <c r="AL42" i="6"/>
  <c r="AM42" i="6"/>
  <c r="AN42" i="6"/>
  <c r="AO42" i="6"/>
  <c r="AP42" i="6"/>
  <c r="AQ42" i="6"/>
  <c r="X43" i="6"/>
  <c r="Y43" i="6"/>
  <c r="Z43" i="6"/>
  <c r="AA43" i="6"/>
  <c r="AB43" i="6"/>
  <c r="AC43" i="6"/>
  <c r="AD43" i="6"/>
  <c r="AE43" i="6"/>
  <c r="AF43" i="6"/>
  <c r="AG43" i="6"/>
  <c r="AH43" i="6"/>
  <c r="AI43" i="6"/>
  <c r="AJ43" i="6"/>
  <c r="AK43" i="6"/>
  <c r="AL43" i="6"/>
  <c r="AM43" i="6"/>
  <c r="AN43" i="6"/>
  <c r="AO43" i="6"/>
  <c r="AP43" i="6"/>
  <c r="AQ43" i="6"/>
  <c r="X44" i="6"/>
  <c r="Y44" i="6"/>
  <c r="Z44" i="6"/>
  <c r="AA44" i="6"/>
  <c r="AB44" i="6"/>
  <c r="AC44" i="6"/>
  <c r="AD44" i="6"/>
  <c r="AE44" i="6"/>
  <c r="AF44" i="6"/>
  <c r="AG44" i="6"/>
  <c r="AH44" i="6"/>
  <c r="AI44" i="6"/>
  <c r="AJ44" i="6"/>
  <c r="AK44" i="6"/>
  <c r="AL44" i="6"/>
  <c r="AM44" i="6"/>
  <c r="AN44" i="6"/>
  <c r="AO44" i="6"/>
  <c r="AP44" i="6"/>
  <c r="AQ44" i="6"/>
  <c r="X45" i="6"/>
  <c r="Y45" i="6"/>
  <c r="Z45" i="6"/>
  <c r="AA45" i="6"/>
  <c r="AB45" i="6"/>
  <c r="AC45" i="6"/>
  <c r="AD45" i="6"/>
  <c r="AE45" i="6"/>
  <c r="AF45" i="6"/>
  <c r="AG45" i="6"/>
  <c r="AH45" i="6"/>
  <c r="AI45" i="6"/>
  <c r="AJ45" i="6"/>
  <c r="AK45" i="6"/>
  <c r="AL45" i="6"/>
  <c r="AM45" i="6"/>
  <c r="AN45" i="6"/>
  <c r="AO45" i="6"/>
  <c r="AP45" i="6"/>
  <c r="AQ45" i="6"/>
  <c r="X46" i="6"/>
  <c r="Y46" i="6"/>
  <c r="Z46" i="6"/>
  <c r="AA46" i="6"/>
  <c r="AB46" i="6"/>
  <c r="AC46" i="6"/>
  <c r="AD46" i="6"/>
  <c r="AE46" i="6"/>
  <c r="AF46" i="6"/>
  <c r="AG46" i="6"/>
  <c r="AH46" i="6"/>
  <c r="AI46" i="6"/>
  <c r="AJ46" i="6"/>
  <c r="AK46" i="6"/>
  <c r="AL46" i="6"/>
  <c r="AM46" i="6"/>
  <c r="AN46" i="6"/>
  <c r="AO46" i="6"/>
  <c r="AP46" i="6"/>
  <c r="AQ46" i="6"/>
  <c r="X47" i="6"/>
  <c r="Y47" i="6"/>
  <c r="Z47" i="6"/>
  <c r="AA47" i="6"/>
  <c r="AB47" i="6"/>
  <c r="AC47" i="6"/>
  <c r="AD47" i="6"/>
  <c r="AE47" i="6"/>
  <c r="AF47" i="6"/>
  <c r="AG47" i="6"/>
  <c r="AH47" i="6"/>
  <c r="AI47" i="6"/>
  <c r="AJ47" i="6"/>
  <c r="AK47" i="6"/>
  <c r="AL47" i="6"/>
  <c r="AM47" i="6"/>
  <c r="AN47" i="6"/>
  <c r="AO47" i="6"/>
  <c r="AP47" i="6"/>
  <c r="AQ47" i="6"/>
  <c r="X48" i="6"/>
  <c r="Y48" i="6"/>
  <c r="Z48" i="6"/>
  <c r="AA48" i="6"/>
  <c r="AB48" i="6"/>
  <c r="AC48" i="6"/>
  <c r="AD48" i="6"/>
  <c r="AE48" i="6"/>
  <c r="AF48" i="6"/>
  <c r="AG48" i="6"/>
  <c r="AH48" i="6"/>
  <c r="AI48" i="6"/>
  <c r="AJ48" i="6"/>
  <c r="AK48" i="6"/>
  <c r="AL48" i="6"/>
  <c r="AM48" i="6"/>
  <c r="AN48" i="6"/>
  <c r="AO48" i="6"/>
  <c r="AP48" i="6"/>
  <c r="AQ48" i="6"/>
  <c r="X49" i="6"/>
  <c r="Y49" i="6"/>
  <c r="Z49" i="6"/>
  <c r="AA49" i="6"/>
  <c r="AB49" i="6"/>
  <c r="AC49" i="6"/>
  <c r="AD49" i="6"/>
  <c r="AE49" i="6"/>
  <c r="AF49" i="6"/>
  <c r="AG49" i="6"/>
  <c r="AH49" i="6"/>
  <c r="AI49" i="6"/>
  <c r="AJ49" i="6"/>
  <c r="AK49" i="6"/>
  <c r="AL49" i="6"/>
  <c r="AM49" i="6"/>
  <c r="AN49" i="6"/>
  <c r="AO49" i="6"/>
  <c r="AP49" i="6"/>
  <c r="AQ49" i="6"/>
  <c r="X50" i="6"/>
  <c r="Y50" i="6"/>
  <c r="Z50" i="6"/>
  <c r="AA50" i="6"/>
  <c r="AB50" i="6"/>
  <c r="AC50" i="6"/>
  <c r="AD50" i="6"/>
  <c r="AE50" i="6"/>
  <c r="AF50" i="6"/>
  <c r="AG50" i="6"/>
  <c r="AH50" i="6"/>
  <c r="AI50" i="6"/>
  <c r="AJ50" i="6"/>
  <c r="AK50" i="6"/>
  <c r="AL50" i="6"/>
  <c r="AM50" i="6"/>
  <c r="AN50" i="6"/>
  <c r="AO50" i="6"/>
  <c r="AP50" i="6"/>
  <c r="AQ50" i="6"/>
  <c r="X51" i="6"/>
  <c r="Y51" i="6"/>
  <c r="Z51" i="6"/>
  <c r="AA51" i="6"/>
  <c r="AB51" i="6"/>
  <c r="AC51" i="6"/>
  <c r="AD51" i="6"/>
  <c r="AE51" i="6"/>
  <c r="AF51" i="6"/>
  <c r="AG51" i="6"/>
  <c r="AH51" i="6"/>
  <c r="AI51" i="6"/>
  <c r="AJ51" i="6"/>
  <c r="AK51" i="6"/>
  <c r="AL51" i="6"/>
  <c r="AM51" i="6"/>
  <c r="AN51" i="6"/>
  <c r="AO51" i="6"/>
  <c r="AP51" i="6"/>
  <c r="AQ51" i="6"/>
  <c r="X52" i="6"/>
  <c r="Y52" i="6"/>
  <c r="Z52" i="6"/>
  <c r="AA52" i="6"/>
  <c r="AB52" i="6"/>
  <c r="AC52" i="6"/>
  <c r="AD52" i="6"/>
  <c r="AE52" i="6"/>
  <c r="AF52" i="6"/>
  <c r="AG52" i="6"/>
  <c r="AH52" i="6"/>
  <c r="AI52" i="6"/>
  <c r="AJ52" i="6"/>
  <c r="AK52" i="6"/>
  <c r="AL52" i="6"/>
  <c r="AM52" i="6"/>
  <c r="AN52" i="6"/>
  <c r="AO52" i="6"/>
  <c r="AP52" i="6"/>
  <c r="AQ52" i="6"/>
  <c r="X53" i="6"/>
  <c r="Y53" i="6"/>
  <c r="Z53" i="6"/>
  <c r="AA53" i="6"/>
  <c r="AB53" i="6"/>
  <c r="AC53" i="6"/>
  <c r="AD53" i="6"/>
  <c r="AE53" i="6"/>
  <c r="AF53" i="6"/>
  <c r="AG53" i="6"/>
  <c r="AH53" i="6"/>
  <c r="AI53" i="6"/>
  <c r="AJ53" i="6"/>
  <c r="AK53" i="6"/>
  <c r="AL53" i="6"/>
  <c r="AM53" i="6"/>
  <c r="AN53" i="6"/>
  <c r="AO53" i="6"/>
  <c r="AP53" i="6"/>
  <c r="AQ53" i="6"/>
  <c r="X54" i="6"/>
  <c r="Y54" i="6"/>
  <c r="Z54" i="6"/>
  <c r="AA54" i="6"/>
  <c r="AB54" i="6"/>
  <c r="AC54" i="6"/>
  <c r="AD54" i="6"/>
  <c r="AE54" i="6"/>
  <c r="AF54" i="6"/>
  <c r="AG54" i="6"/>
  <c r="AH54" i="6"/>
  <c r="AI54" i="6"/>
  <c r="AJ54" i="6"/>
  <c r="AK54" i="6"/>
  <c r="AL54" i="6"/>
  <c r="AM54" i="6"/>
  <c r="AN54" i="6"/>
  <c r="AO54" i="6"/>
  <c r="AP54" i="6"/>
  <c r="AQ54" i="6"/>
  <c r="X55" i="6"/>
  <c r="Y55" i="6"/>
  <c r="Z55" i="6"/>
  <c r="AA55" i="6"/>
  <c r="AB55" i="6"/>
  <c r="AC55" i="6"/>
  <c r="AD55" i="6"/>
  <c r="AE55" i="6"/>
  <c r="AF55" i="6"/>
  <c r="AG55" i="6"/>
  <c r="AH55" i="6"/>
  <c r="AI55" i="6"/>
  <c r="AJ55" i="6"/>
  <c r="AK55" i="6"/>
  <c r="AL55" i="6"/>
  <c r="AM55" i="6"/>
  <c r="AN55" i="6"/>
  <c r="AO55" i="6"/>
  <c r="AP55" i="6"/>
  <c r="AQ55" i="6"/>
  <c r="X56" i="6"/>
  <c r="Y56" i="6"/>
  <c r="Z56" i="6"/>
  <c r="AA56" i="6"/>
  <c r="AB56" i="6"/>
  <c r="AC56" i="6"/>
  <c r="AD56" i="6"/>
  <c r="AE56" i="6"/>
  <c r="AF56" i="6"/>
  <c r="AG56" i="6"/>
  <c r="AH56" i="6"/>
  <c r="AI56" i="6"/>
  <c r="AJ56" i="6"/>
  <c r="AK56" i="6"/>
  <c r="AL56" i="6"/>
  <c r="AM56" i="6"/>
  <c r="AN56" i="6"/>
  <c r="AO56" i="6"/>
  <c r="AP56" i="6"/>
  <c r="AQ56" i="6"/>
  <c r="X57" i="6"/>
  <c r="Y57" i="6"/>
  <c r="Z57" i="6"/>
  <c r="AA57" i="6"/>
  <c r="AB57" i="6"/>
  <c r="AC57" i="6"/>
  <c r="AD57" i="6"/>
  <c r="AE57" i="6"/>
  <c r="AF57" i="6"/>
  <c r="AG57" i="6"/>
  <c r="AH57" i="6"/>
  <c r="AI57" i="6"/>
  <c r="AJ57" i="6"/>
  <c r="AK57" i="6"/>
  <c r="AL57" i="6"/>
  <c r="AM57" i="6"/>
  <c r="AN57" i="6"/>
  <c r="AO57" i="6"/>
  <c r="AP57" i="6"/>
  <c r="AQ57" i="6"/>
  <c r="X58" i="6"/>
  <c r="Y58" i="6"/>
  <c r="Z58" i="6"/>
  <c r="AA58" i="6"/>
  <c r="AB58" i="6"/>
  <c r="AC58" i="6"/>
  <c r="AD58" i="6"/>
  <c r="AE58" i="6"/>
  <c r="AF58" i="6"/>
  <c r="AG58" i="6"/>
  <c r="AH58" i="6"/>
  <c r="AI58" i="6"/>
  <c r="AJ58" i="6"/>
  <c r="AK58" i="6"/>
  <c r="AL58" i="6"/>
  <c r="AM58" i="6"/>
  <c r="AN58" i="6"/>
  <c r="AO58" i="6"/>
  <c r="AP58" i="6"/>
  <c r="AQ58" i="6"/>
  <c r="X59" i="6"/>
  <c r="Y59" i="6"/>
  <c r="Z59" i="6"/>
  <c r="AA59" i="6"/>
  <c r="AB59" i="6"/>
  <c r="AC59" i="6"/>
  <c r="AD59" i="6"/>
  <c r="AE59" i="6"/>
  <c r="AF59" i="6"/>
  <c r="AG59" i="6"/>
  <c r="AH59" i="6"/>
  <c r="AI59" i="6"/>
  <c r="AJ59" i="6"/>
  <c r="AK59" i="6"/>
  <c r="AL59" i="6"/>
  <c r="AM59" i="6"/>
  <c r="AN59" i="6"/>
  <c r="AO59" i="6"/>
  <c r="AP59" i="6"/>
  <c r="AQ59" i="6"/>
  <c r="X60" i="6"/>
  <c r="Y60" i="6"/>
  <c r="Z60" i="6"/>
  <c r="AA60" i="6"/>
  <c r="AB60" i="6"/>
  <c r="AC60" i="6"/>
  <c r="AD60" i="6"/>
  <c r="AE60" i="6"/>
  <c r="AF60" i="6"/>
  <c r="AG60" i="6"/>
  <c r="AH60" i="6"/>
  <c r="AI60" i="6"/>
  <c r="AJ60" i="6"/>
  <c r="AK60" i="6"/>
  <c r="AL60" i="6"/>
  <c r="AM60" i="6"/>
  <c r="AN60" i="6"/>
  <c r="AO60" i="6"/>
  <c r="AP60" i="6"/>
  <c r="AQ60" i="6"/>
  <c r="X61" i="6"/>
  <c r="Y61" i="6"/>
  <c r="Z61" i="6"/>
  <c r="AA61" i="6"/>
  <c r="AB61" i="6"/>
  <c r="AC61" i="6"/>
  <c r="AD61" i="6"/>
  <c r="AE61" i="6"/>
  <c r="AF61" i="6"/>
  <c r="AG61" i="6"/>
  <c r="AH61" i="6"/>
  <c r="AI61" i="6"/>
  <c r="AJ61" i="6"/>
  <c r="AK61" i="6"/>
  <c r="AL61" i="6"/>
  <c r="AM61" i="6"/>
  <c r="AN61" i="6"/>
  <c r="AO61" i="6"/>
  <c r="AP61" i="6"/>
  <c r="AQ61" i="6"/>
  <c r="X62" i="6"/>
  <c r="Y62" i="6"/>
  <c r="Z62" i="6"/>
  <c r="AA62" i="6"/>
  <c r="AB62" i="6"/>
  <c r="AC62" i="6"/>
  <c r="AD62" i="6"/>
  <c r="AE62" i="6"/>
  <c r="AF62" i="6"/>
  <c r="AG62" i="6"/>
  <c r="AH62" i="6"/>
  <c r="AI62" i="6"/>
  <c r="AJ62" i="6"/>
  <c r="AK62" i="6"/>
  <c r="AL62" i="6"/>
  <c r="AM62" i="6"/>
  <c r="AN62" i="6"/>
  <c r="AO62" i="6"/>
  <c r="AP62" i="6"/>
  <c r="AQ62" i="6"/>
  <c r="X63" i="6"/>
  <c r="Y63" i="6"/>
  <c r="Z63" i="6"/>
  <c r="AA63" i="6"/>
  <c r="AB63" i="6"/>
  <c r="AC63" i="6"/>
  <c r="AD63" i="6"/>
  <c r="AE63" i="6"/>
  <c r="AF63" i="6"/>
  <c r="AG63" i="6"/>
  <c r="AH63" i="6"/>
  <c r="AI63" i="6"/>
  <c r="AJ63" i="6"/>
  <c r="AK63" i="6"/>
  <c r="AL63" i="6"/>
  <c r="AM63" i="6"/>
  <c r="AN63" i="6"/>
  <c r="AO63" i="6"/>
  <c r="AP63" i="6"/>
  <c r="AQ63" i="6"/>
  <c r="X64" i="6"/>
  <c r="Y64" i="6"/>
  <c r="Z64" i="6"/>
  <c r="AA64" i="6"/>
  <c r="AB64" i="6"/>
  <c r="AC64" i="6"/>
  <c r="AD64" i="6"/>
  <c r="AE64" i="6"/>
  <c r="AF64" i="6"/>
  <c r="AG64" i="6"/>
  <c r="AH64" i="6"/>
  <c r="AI64" i="6"/>
  <c r="AJ64" i="6"/>
  <c r="AK64" i="6"/>
  <c r="AL64" i="6"/>
  <c r="AM64" i="6"/>
  <c r="AN64" i="6"/>
  <c r="AO64" i="6"/>
  <c r="AP64" i="6"/>
  <c r="AQ64" i="6"/>
  <c r="X65" i="6"/>
  <c r="Y65" i="6"/>
  <c r="Z65" i="6"/>
  <c r="AA65" i="6"/>
  <c r="AB65" i="6"/>
  <c r="AC65" i="6"/>
  <c r="AD65" i="6"/>
  <c r="AE65" i="6"/>
  <c r="AF65" i="6"/>
  <c r="AG65" i="6"/>
  <c r="AH65" i="6"/>
  <c r="AI65" i="6"/>
  <c r="AJ65" i="6"/>
  <c r="AK65" i="6"/>
  <c r="AL65" i="6"/>
  <c r="AM65" i="6"/>
  <c r="AN65" i="6"/>
  <c r="AO65" i="6"/>
  <c r="AP65" i="6"/>
  <c r="AQ65" i="6"/>
  <c r="X66" i="6"/>
  <c r="Y66" i="6"/>
  <c r="Z66" i="6"/>
  <c r="AA66" i="6"/>
  <c r="AB66" i="6"/>
  <c r="AC66" i="6"/>
  <c r="AD66" i="6"/>
  <c r="AE66" i="6"/>
  <c r="AF66" i="6"/>
  <c r="AG66" i="6"/>
  <c r="AH66" i="6"/>
  <c r="AI66" i="6"/>
  <c r="AJ66" i="6"/>
  <c r="AK66" i="6"/>
  <c r="AL66" i="6"/>
  <c r="AM66" i="6"/>
  <c r="AN66" i="6"/>
  <c r="AO66" i="6"/>
  <c r="AP66" i="6"/>
  <c r="AQ66" i="6"/>
  <c r="X67" i="6"/>
  <c r="Y67" i="6"/>
  <c r="Z67" i="6"/>
  <c r="AA67" i="6"/>
  <c r="AB67" i="6"/>
  <c r="AC67" i="6"/>
  <c r="AD67" i="6"/>
  <c r="AE67" i="6"/>
  <c r="AF67" i="6"/>
  <c r="AG67" i="6"/>
  <c r="AH67" i="6"/>
  <c r="AI67" i="6"/>
  <c r="AJ67" i="6"/>
  <c r="AK67" i="6"/>
  <c r="AL67" i="6"/>
  <c r="AM67" i="6"/>
  <c r="AN67" i="6"/>
  <c r="AO67" i="6"/>
  <c r="AP67" i="6"/>
  <c r="AQ67" i="6"/>
  <c r="X68" i="6"/>
  <c r="Y68" i="6"/>
  <c r="Z68" i="6"/>
  <c r="AA68" i="6"/>
  <c r="AB68" i="6"/>
  <c r="AC68" i="6"/>
  <c r="AD68" i="6"/>
  <c r="AE68" i="6"/>
  <c r="AF68" i="6"/>
  <c r="AG68" i="6"/>
  <c r="AH68" i="6"/>
  <c r="AI68" i="6"/>
  <c r="AJ68" i="6"/>
  <c r="AK68" i="6"/>
  <c r="AL68" i="6"/>
  <c r="AM68" i="6"/>
  <c r="AN68" i="6"/>
  <c r="AO68" i="6"/>
  <c r="AP68" i="6"/>
  <c r="AQ68" i="6"/>
  <c r="X69" i="6"/>
  <c r="Y69" i="6"/>
  <c r="Z69" i="6"/>
  <c r="AA69" i="6"/>
  <c r="AB69" i="6"/>
  <c r="AC69" i="6"/>
  <c r="AD69" i="6"/>
  <c r="AE69" i="6"/>
  <c r="AF69" i="6"/>
  <c r="AG69" i="6"/>
  <c r="AH69" i="6"/>
  <c r="AI69" i="6"/>
  <c r="AJ69" i="6"/>
  <c r="AK69" i="6"/>
  <c r="AL69" i="6"/>
  <c r="AM69" i="6"/>
  <c r="AN69" i="6"/>
  <c r="AO69" i="6"/>
  <c r="AP69" i="6"/>
  <c r="AQ69" i="6"/>
  <c r="X70" i="6"/>
  <c r="Y70" i="6"/>
  <c r="Z70" i="6"/>
  <c r="AA70" i="6"/>
  <c r="AB70" i="6"/>
  <c r="AC70" i="6"/>
  <c r="AD70" i="6"/>
  <c r="AE70" i="6"/>
  <c r="AF70" i="6"/>
  <c r="AG70" i="6"/>
  <c r="AH70" i="6"/>
  <c r="AI70" i="6"/>
  <c r="AJ70" i="6"/>
  <c r="AK70" i="6"/>
  <c r="AL70" i="6"/>
  <c r="AM70" i="6"/>
  <c r="AN70" i="6"/>
  <c r="AO70" i="6"/>
  <c r="AP70" i="6"/>
  <c r="AQ70" i="6"/>
  <c r="X71" i="6"/>
  <c r="Y71" i="6"/>
  <c r="Z71" i="6"/>
  <c r="AA71" i="6"/>
  <c r="AB71" i="6"/>
  <c r="AC71" i="6"/>
  <c r="AD71" i="6"/>
  <c r="AE71" i="6"/>
  <c r="AF71" i="6"/>
  <c r="AG71" i="6"/>
  <c r="AH71" i="6"/>
  <c r="AI71" i="6"/>
  <c r="AJ71" i="6"/>
  <c r="AK71" i="6"/>
  <c r="AL71" i="6"/>
  <c r="AM71" i="6"/>
  <c r="AN71" i="6"/>
  <c r="AO71" i="6"/>
  <c r="AP71" i="6"/>
  <c r="AQ71" i="6"/>
  <c r="X72" i="6"/>
  <c r="Y72" i="6"/>
  <c r="Z72" i="6"/>
  <c r="AA72" i="6"/>
  <c r="AB72" i="6"/>
  <c r="AC72" i="6"/>
  <c r="AD72" i="6"/>
  <c r="AE72" i="6"/>
  <c r="AF72" i="6"/>
  <c r="AG72" i="6"/>
  <c r="AH72" i="6"/>
  <c r="AI72" i="6"/>
  <c r="AJ72" i="6"/>
  <c r="AK72" i="6"/>
  <c r="AL72" i="6"/>
  <c r="AM72" i="6"/>
  <c r="AN72" i="6"/>
  <c r="AO72" i="6"/>
  <c r="AP72" i="6"/>
  <c r="AQ72" i="6"/>
  <c r="X73" i="6"/>
  <c r="Y73" i="6"/>
  <c r="Z73" i="6"/>
  <c r="AA73" i="6"/>
  <c r="AB73" i="6"/>
  <c r="AC73" i="6"/>
  <c r="AD73" i="6"/>
  <c r="AE73" i="6"/>
  <c r="AF73" i="6"/>
  <c r="AG73" i="6"/>
  <c r="AH73" i="6"/>
  <c r="AI73" i="6"/>
  <c r="AJ73" i="6"/>
  <c r="AK73" i="6"/>
  <c r="AL73" i="6"/>
  <c r="AM73" i="6"/>
  <c r="AN73" i="6"/>
  <c r="AO73" i="6"/>
  <c r="AP73" i="6"/>
  <c r="AQ73" i="6"/>
  <c r="X74" i="6"/>
  <c r="Y74" i="6"/>
  <c r="Z74" i="6"/>
  <c r="AA74" i="6"/>
  <c r="AB74" i="6"/>
  <c r="AC74" i="6"/>
  <c r="AD74" i="6"/>
  <c r="AE74" i="6"/>
  <c r="AF74" i="6"/>
  <c r="AG74" i="6"/>
  <c r="AH74" i="6"/>
  <c r="AI74" i="6"/>
  <c r="AJ74" i="6"/>
  <c r="AK74" i="6"/>
  <c r="AL74" i="6"/>
  <c r="AM74" i="6"/>
  <c r="AN74" i="6"/>
  <c r="AO74" i="6"/>
  <c r="AP74" i="6"/>
  <c r="AQ74" i="6"/>
  <c r="X75" i="6"/>
  <c r="Y75" i="6"/>
  <c r="Z75" i="6"/>
  <c r="AA75" i="6"/>
  <c r="AB75" i="6"/>
  <c r="AC75" i="6"/>
  <c r="AD75" i="6"/>
  <c r="AE75" i="6"/>
  <c r="AF75" i="6"/>
  <c r="AG75" i="6"/>
  <c r="AH75" i="6"/>
  <c r="AI75" i="6"/>
  <c r="AJ75" i="6"/>
  <c r="AK75" i="6"/>
  <c r="AL75" i="6"/>
  <c r="AM75" i="6"/>
  <c r="AN75" i="6"/>
  <c r="AO75" i="6"/>
  <c r="AP75" i="6"/>
  <c r="AQ75" i="6"/>
  <c r="X76" i="6"/>
  <c r="Y76" i="6"/>
  <c r="Z76" i="6"/>
  <c r="AA76" i="6"/>
  <c r="AB76" i="6"/>
  <c r="AC76" i="6"/>
  <c r="AD76" i="6"/>
  <c r="AE76" i="6"/>
  <c r="AF76" i="6"/>
  <c r="AG76" i="6"/>
  <c r="AH76" i="6"/>
  <c r="AI76" i="6"/>
  <c r="AJ76" i="6"/>
  <c r="AK76" i="6"/>
  <c r="AL76" i="6"/>
  <c r="AM76" i="6"/>
  <c r="AN76" i="6"/>
  <c r="AO76" i="6"/>
  <c r="AP76" i="6"/>
  <c r="AQ76" i="6"/>
  <c r="X77" i="6"/>
  <c r="Y77" i="6"/>
  <c r="Z77" i="6"/>
  <c r="AA77" i="6"/>
  <c r="AB77" i="6"/>
  <c r="AC77" i="6"/>
  <c r="AD77" i="6"/>
  <c r="AE77" i="6"/>
  <c r="AF77" i="6"/>
  <c r="AG77" i="6"/>
  <c r="AH77" i="6"/>
  <c r="AI77" i="6"/>
  <c r="AJ77" i="6"/>
  <c r="AK77" i="6"/>
  <c r="AL77" i="6"/>
  <c r="AM77" i="6"/>
  <c r="AN77" i="6"/>
  <c r="AO77" i="6"/>
  <c r="AP77" i="6"/>
  <c r="AQ77" i="6"/>
  <c r="X78" i="6"/>
  <c r="Y78" i="6"/>
  <c r="Z78" i="6"/>
  <c r="AA78" i="6"/>
  <c r="AB78" i="6"/>
  <c r="AC78" i="6"/>
  <c r="AD78" i="6"/>
  <c r="AE78" i="6"/>
  <c r="AF78" i="6"/>
  <c r="AG78" i="6"/>
  <c r="AH78" i="6"/>
  <c r="AI78" i="6"/>
  <c r="AJ78" i="6"/>
  <c r="AK78" i="6"/>
  <c r="AL78" i="6"/>
  <c r="AM78" i="6"/>
  <c r="AN78" i="6"/>
  <c r="AO78" i="6"/>
  <c r="AP78" i="6"/>
  <c r="AQ78" i="6"/>
  <c r="X79" i="6"/>
  <c r="Y79" i="6"/>
  <c r="Z79" i="6"/>
  <c r="AA79" i="6"/>
  <c r="AB79" i="6"/>
  <c r="AC79" i="6"/>
  <c r="AD79" i="6"/>
  <c r="AE79" i="6"/>
  <c r="AF79" i="6"/>
  <c r="AG79" i="6"/>
  <c r="AH79" i="6"/>
  <c r="AI79" i="6"/>
  <c r="AJ79" i="6"/>
  <c r="AK79" i="6"/>
  <c r="AL79" i="6"/>
  <c r="AM79" i="6"/>
  <c r="AN79" i="6"/>
  <c r="AO79" i="6"/>
  <c r="AP79" i="6"/>
  <c r="AQ79" i="6"/>
  <c r="X80" i="6"/>
  <c r="Y80" i="6"/>
  <c r="Z80" i="6"/>
  <c r="AA80" i="6"/>
  <c r="AB80" i="6"/>
  <c r="AC80" i="6"/>
  <c r="AD80" i="6"/>
  <c r="AE80" i="6"/>
  <c r="AF80" i="6"/>
  <c r="AG80" i="6"/>
  <c r="AH80" i="6"/>
  <c r="AI80" i="6"/>
  <c r="AJ80" i="6"/>
  <c r="AK80" i="6"/>
  <c r="AL80" i="6"/>
  <c r="AM80" i="6"/>
  <c r="AN80" i="6"/>
  <c r="AO80" i="6"/>
  <c r="AP80" i="6"/>
  <c r="AQ80" i="6"/>
  <c r="X81" i="6"/>
  <c r="Y81" i="6"/>
  <c r="Z81" i="6"/>
  <c r="AA81" i="6"/>
  <c r="AB81" i="6"/>
  <c r="AC81" i="6"/>
  <c r="AD81" i="6"/>
  <c r="AE81" i="6"/>
  <c r="AF81" i="6"/>
  <c r="AG81" i="6"/>
  <c r="AH81" i="6"/>
  <c r="AI81" i="6"/>
  <c r="AJ81" i="6"/>
  <c r="AK81" i="6"/>
  <c r="AL81" i="6"/>
  <c r="AM81" i="6"/>
  <c r="AN81" i="6"/>
  <c r="AO81" i="6"/>
  <c r="AP81" i="6"/>
  <c r="AQ81" i="6"/>
  <c r="X82" i="6"/>
  <c r="Y82" i="6"/>
  <c r="Z82" i="6"/>
  <c r="AA82" i="6"/>
  <c r="AB82" i="6"/>
  <c r="AC82" i="6"/>
  <c r="AD82" i="6"/>
  <c r="AE82" i="6"/>
  <c r="AF82" i="6"/>
  <c r="AG82" i="6"/>
  <c r="AH82" i="6"/>
  <c r="AI82" i="6"/>
  <c r="AJ82" i="6"/>
  <c r="AK82" i="6"/>
  <c r="AL82" i="6"/>
  <c r="AM82" i="6"/>
  <c r="AN82" i="6"/>
  <c r="AO82" i="6"/>
  <c r="AP82" i="6"/>
  <c r="AQ82" i="6"/>
  <c r="X83" i="6"/>
  <c r="Y83" i="6"/>
  <c r="Z83" i="6"/>
  <c r="AA83" i="6"/>
  <c r="AB83" i="6"/>
  <c r="AC83" i="6"/>
  <c r="AD83" i="6"/>
  <c r="AE83" i="6"/>
  <c r="AF83" i="6"/>
  <c r="AG83" i="6"/>
  <c r="AH83" i="6"/>
  <c r="AI83" i="6"/>
  <c r="AJ83" i="6"/>
  <c r="AK83" i="6"/>
  <c r="AL83" i="6"/>
  <c r="AM83" i="6"/>
  <c r="AN83" i="6"/>
  <c r="AO83" i="6"/>
  <c r="AP83" i="6"/>
  <c r="AQ83" i="6"/>
  <c r="X84" i="6"/>
  <c r="Y84" i="6"/>
  <c r="Z84" i="6"/>
  <c r="AA84" i="6"/>
  <c r="AB84" i="6"/>
  <c r="AC84" i="6"/>
  <c r="AD84" i="6"/>
  <c r="AE84" i="6"/>
  <c r="AF84" i="6"/>
  <c r="AG84" i="6"/>
  <c r="AH84" i="6"/>
  <c r="AI84" i="6"/>
  <c r="AJ84" i="6"/>
  <c r="AK84" i="6"/>
  <c r="AL84" i="6"/>
  <c r="AM84" i="6"/>
  <c r="AN84" i="6"/>
  <c r="AO84" i="6"/>
  <c r="AP84" i="6"/>
  <c r="AQ84" i="6"/>
  <c r="X85" i="6"/>
  <c r="Y85" i="6"/>
  <c r="Z85" i="6"/>
  <c r="AA85" i="6"/>
  <c r="AB85" i="6"/>
  <c r="AC85" i="6"/>
  <c r="AD85" i="6"/>
  <c r="AE85" i="6"/>
  <c r="AF85" i="6"/>
  <c r="AG85" i="6"/>
  <c r="AH85" i="6"/>
  <c r="AI85" i="6"/>
  <c r="AJ85" i="6"/>
  <c r="AK85" i="6"/>
  <c r="AL85" i="6"/>
  <c r="AM85" i="6"/>
  <c r="AN85" i="6"/>
  <c r="AO85" i="6"/>
  <c r="AP85" i="6"/>
  <c r="AQ85" i="6"/>
  <c r="X86" i="6"/>
  <c r="Y86" i="6"/>
  <c r="Z86" i="6"/>
  <c r="AA86" i="6"/>
  <c r="AB86" i="6"/>
  <c r="AC86" i="6"/>
  <c r="AD86" i="6"/>
  <c r="AE86" i="6"/>
  <c r="AF86" i="6"/>
  <c r="AG86" i="6"/>
  <c r="AH86" i="6"/>
  <c r="AI86" i="6"/>
  <c r="AJ86" i="6"/>
  <c r="AK86" i="6"/>
  <c r="AL86" i="6"/>
  <c r="AM86" i="6"/>
  <c r="AN86" i="6"/>
  <c r="AO86" i="6"/>
  <c r="AP86" i="6"/>
  <c r="AQ86" i="6"/>
  <c r="X87" i="6"/>
  <c r="Y87" i="6"/>
  <c r="Z87" i="6"/>
  <c r="AA87" i="6"/>
  <c r="AB87" i="6"/>
  <c r="AC87" i="6"/>
  <c r="AD87" i="6"/>
  <c r="AE87" i="6"/>
  <c r="AF87" i="6"/>
  <c r="AG87" i="6"/>
  <c r="AH87" i="6"/>
  <c r="AI87" i="6"/>
  <c r="AJ87" i="6"/>
  <c r="AK87" i="6"/>
  <c r="AL87" i="6"/>
  <c r="AM87" i="6"/>
  <c r="AN87" i="6"/>
  <c r="AO87" i="6"/>
  <c r="AP87" i="6"/>
  <c r="AQ87" i="6"/>
  <c r="X88" i="6"/>
  <c r="Y88" i="6"/>
  <c r="Z88" i="6"/>
  <c r="AA88" i="6"/>
  <c r="AB88" i="6"/>
  <c r="AC88" i="6"/>
  <c r="AD88" i="6"/>
  <c r="AE88" i="6"/>
  <c r="AF88" i="6"/>
  <c r="AG88" i="6"/>
  <c r="AH88" i="6"/>
  <c r="AI88" i="6"/>
  <c r="AJ88" i="6"/>
  <c r="AK88" i="6"/>
  <c r="AL88" i="6"/>
  <c r="AM88" i="6"/>
  <c r="AN88" i="6"/>
  <c r="AO88" i="6"/>
  <c r="AP88" i="6"/>
  <c r="AQ88" i="6"/>
  <c r="X89" i="6"/>
  <c r="Y89" i="6"/>
  <c r="Z89" i="6"/>
  <c r="AA89" i="6"/>
  <c r="AB89" i="6"/>
  <c r="AC89" i="6"/>
  <c r="AD89" i="6"/>
  <c r="AE89" i="6"/>
  <c r="AF89" i="6"/>
  <c r="AG89" i="6"/>
  <c r="AH89" i="6"/>
  <c r="AI89" i="6"/>
  <c r="AJ89" i="6"/>
  <c r="AK89" i="6"/>
  <c r="AL89" i="6"/>
  <c r="AM89" i="6"/>
  <c r="AN89" i="6"/>
  <c r="AO89" i="6"/>
  <c r="AP89" i="6"/>
  <c r="AQ89" i="6"/>
  <c r="X90" i="6"/>
  <c r="Y90" i="6"/>
  <c r="Z90" i="6"/>
  <c r="AA90" i="6"/>
  <c r="AB90" i="6"/>
  <c r="AC90" i="6"/>
  <c r="AD90" i="6"/>
  <c r="AE90" i="6"/>
  <c r="AF90" i="6"/>
  <c r="AG90" i="6"/>
  <c r="AH90" i="6"/>
  <c r="AI90" i="6"/>
  <c r="AJ90" i="6"/>
  <c r="AK90" i="6"/>
  <c r="AL90" i="6"/>
  <c r="AM90" i="6"/>
  <c r="AN90" i="6"/>
  <c r="AO90" i="6"/>
  <c r="AP90" i="6"/>
  <c r="AQ90" i="6"/>
  <c r="X91" i="6"/>
  <c r="Y91" i="6"/>
  <c r="Z91" i="6"/>
  <c r="AA91" i="6"/>
  <c r="AB91" i="6"/>
  <c r="AC91" i="6"/>
  <c r="AD91" i="6"/>
  <c r="AE91" i="6"/>
  <c r="AF91" i="6"/>
  <c r="AG91" i="6"/>
  <c r="AH91" i="6"/>
  <c r="AI91" i="6"/>
  <c r="AJ91" i="6"/>
  <c r="AK91" i="6"/>
  <c r="AL91" i="6"/>
  <c r="AM91" i="6"/>
  <c r="AN91" i="6"/>
  <c r="AO91" i="6"/>
  <c r="AP91" i="6"/>
  <c r="AQ91" i="6"/>
  <c r="X92" i="6"/>
  <c r="Y92" i="6"/>
  <c r="Z92" i="6"/>
  <c r="AA92" i="6"/>
  <c r="AB92" i="6"/>
  <c r="AC92" i="6"/>
  <c r="AD92" i="6"/>
  <c r="AE92" i="6"/>
  <c r="AF92" i="6"/>
  <c r="AG92" i="6"/>
  <c r="AH92" i="6"/>
  <c r="AI92" i="6"/>
  <c r="AJ92" i="6"/>
  <c r="AK92" i="6"/>
  <c r="AL92" i="6"/>
  <c r="AM92" i="6"/>
  <c r="AN92" i="6"/>
  <c r="AO92" i="6"/>
  <c r="AP92" i="6"/>
  <c r="AQ92" i="6"/>
  <c r="X93" i="6"/>
  <c r="Y93" i="6"/>
  <c r="Z93" i="6"/>
  <c r="AA93" i="6"/>
  <c r="AB93" i="6"/>
  <c r="AC93" i="6"/>
  <c r="AD93" i="6"/>
  <c r="AE93" i="6"/>
  <c r="AF93" i="6"/>
  <c r="AG93" i="6"/>
  <c r="AH93" i="6"/>
  <c r="AI93" i="6"/>
  <c r="AJ93" i="6"/>
  <c r="AK93" i="6"/>
  <c r="AL93" i="6"/>
  <c r="AM93" i="6"/>
  <c r="AN93" i="6"/>
  <c r="AO93" i="6"/>
  <c r="AP93" i="6"/>
  <c r="AQ93" i="6"/>
  <c r="X94" i="6"/>
  <c r="Y94" i="6"/>
  <c r="Z94" i="6"/>
  <c r="AA94" i="6"/>
  <c r="AB94" i="6"/>
  <c r="AC94" i="6"/>
  <c r="AD94" i="6"/>
  <c r="AE94" i="6"/>
  <c r="AF94" i="6"/>
  <c r="AG94" i="6"/>
  <c r="AH94" i="6"/>
  <c r="AI94" i="6"/>
  <c r="AJ94" i="6"/>
  <c r="AK94" i="6"/>
  <c r="AL94" i="6"/>
  <c r="AM94" i="6"/>
  <c r="AN94" i="6"/>
  <c r="AO94" i="6"/>
  <c r="AP94" i="6"/>
  <c r="AQ94" i="6"/>
  <c r="X95" i="6"/>
  <c r="Y95" i="6"/>
  <c r="Z95" i="6"/>
  <c r="AA95" i="6"/>
  <c r="AB95" i="6"/>
  <c r="AC95" i="6"/>
  <c r="AD95" i="6"/>
  <c r="AE95" i="6"/>
  <c r="AF95" i="6"/>
  <c r="AG95" i="6"/>
  <c r="AH95" i="6"/>
  <c r="AI95" i="6"/>
  <c r="AJ95" i="6"/>
  <c r="AK95" i="6"/>
  <c r="AL95" i="6"/>
  <c r="AM95" i="6"/>
  <c r="AN95" i="6"/>
  <c r="AO95" i="6"/>
  <c r="AP95" i="6"/>
  <c r="AQ95" i="6"/>
  <c r="X96" i="6"/>
  <c r="Y96" i="6"/>
  <c r="Z96" i="6"/>
  <c r="AA96" i="6"/>
  <c r="AB96" i="6"/>
  <c r="AC96" i="6"/>
  <c r="AD96" i="6"/>
  <c r="AE96" i="6"/>
  <c r="AF96" i="6"/>
  <c r="AG96" i="6"/>
  <c r="AH96" i="6"/>
  <c r="AI96" i="6"/>
  <c r="AJ96" i="6"/>
  <c r="AK96" i="6"/>
  <c r="AL96" i="6"/>
  <c r="AM96" i="6"/>
  <c r="AN96" i="6"/>
  <c r="AO96" i="6"/>
  <c r="AP96" i="6"/>
  <c r="AQ96" i="6"/>
  <c r="X97" i="6"/>
  <c r="Y97" i="6"/>
  <c r="Z97" i="6"/>
  <c r="AA97" i="6"/>
  <c r="AB97" i="6"/>
  <c r="AC97" i="6"/>
  <c r="AD97" i="6"/>
  <c r="AE97" i="6"/>
  <c r="AF97" i="6"/>
  <c r="AG97" i="6"/>
  <c r="AH97" i="6"/>
  <c r="AI97" i="6"/>
  <c r="AJ97" i="6"/>
  <c r="AK97" i="6"/>
  <c r="AL97" i="6"/>
  <c r="AM97" i="6"/>
  <c r="AN97" i="6"/>
  <c r="AO97" i="6"/>
  <c r="AP97" i="6"/>
  <c r="AQ97" i="6"/>
  <c r="X98" i="6"/>
  <c r="Y98" i="6"/>
  <c r="Z98" i="6"/>
  <c r="AA98" i="6"/>
  <c r="AB98" i="6"/>
  <c r="AC98" i="6"/>
  <c r="AD98" i="6"/>
  <c r="AE98" i="6"/>
  <c r="AF98" i="6"/>
  <c r="AG98" i="6"/>
  <c r="AH98" i="6"/>
  <c r="AI98" i="6"/>
  <c r="AJ98" i="6"/>
  <c r="AK98" i="6"/>
  <c r="AL98" i="6"/>
  <c r="AM98" i="6"/>
  <c r="AN98" i="6"/>
  <c r="AO98" i="6"/>
  <c r="AP98" i="6"/>
  <c r="AQ98" i="6"/>
  <c r="X99" i="6"/>
  <c r="Y99" i="6"/>
  <c r="Z99" i="6"/>
  <c r="AA99" i="6"/>
  <c r="AB99" i="6"/>
  <c r="AC99" i="6"/>
  <c r="AD99" i="6"/>
  <c r="AE99" i="6"/>
  <c r="AF99" i="6"/>
  <c r="AG99" i="6"/>
  <c r="AH99" i="6"/>
  <c r="AI99" i="6"/>
  <c r="AJ99" i="6"/>
  <c r="AK99" i="6"/>
  <c r="AL99" i="6"/>
  <c r="AM99" i="6"/>
  <c r="AN99" i="6"/>
  <c r="AO99" i="6"/>
  <c r="AP99" i="6"/>
  <c r="AQ99" i="6"/>
  <c r="X100" i="6"/>
  <c r="Y100" i="6"/>
  <c r="Z100" i="6"/>
  <c r="AA100" i="6"/>
  <c r="AB100" i="6"/>
  <c r="AC100" i="6"/>
  <c r="AD100" i="6"/>
  <c r="AE100" i="6"/>
  <c r="AF100" i="6"/>
  <c r="AG100" i="6"/>
  <c r="AH100" i="6"/>
  <c r="AI100" i="6"/>
  <c r="AJ100" i="6"/>
  <c r="AK100" i="6"/>
  <c r="AL100" i="6"/>
  <c r="AM100" i="6"/>
  <c r="AN100" i="6"/>
  <c r="AO100" i="6"/>
  <c r="AP100" i="6"/>
  <c r="AQ100" i="6"/>
  <c r="X101" i="6"/>
  <c r="Y101" i="6"/>
  <c r="Z101" i="6"/>
  <c r="AA101" i="6"/>
  <c r="AB101" i="6"/>
  <c r="AC101" i="6"/>
  <c r="AD101" i="6"/>
  <c r="AE101" i="6"/>
  <c r="AF101" i="6"/>
  <c r="AG101" i="6"/>
  <c r="AH101" i="6"/>
  <c r="AI101" i="6"/>
  <c r="AJ101" i="6"/>
  <c r="AK101" i="6"/>
  <c r="AL101" i="6"/>
  <c r="AM101" i="6"/>
  <c r="AN101" i="6"/>
  <c r="AO101" i="6"/>
  <c r="AP101" i="6"/>
  <c r="AQ101" i="6"/>
  <c r="X2" i="6"/>
  <c r="Y2" i="6"/>
  <c r="Z2" i="6"/>
  <c r="AA2" i="6"/>
  <c r="AB2" i="6"/>
  <c r="AC2" i="6"/>
  <c r="AD2" i="6"/>
  <c r="AE2" i="6"/>
  <c r="AF2" i="6"/>
  <c r="AG2" i="6"/>
  <c r="AH2" i="6"/>
  <c r="AI2" i="6"/>
  <c r="AJ2" i="6"/>
  <c r="AK2" i="6"/>
  <c r="AL2" i="6"/>
  <c r="AM2" i="6"/>
  <c r="AN2" i="6"/>
  <c r="AO2" i="6"/>
  <c r="AP2" i="6"/>
  <c r="AQ2" i="6"/>
  <c r="W3" i="6"/>
  <c r="W4" i="6"/>
  <c r="W5" i="6"/>
  <c r="W6" i="6"/>
  <c r="W7" i="6"/>
  <c r="W8" i="6"/>
  <c r="W9" i="6"/>
  <c r="W10" i="6"/>
  <c r="W11" i="6"/>
  <c r="W12" i="6"/>
  <c r="W13" i="6"/>
  <c r="W14" i="6"/>
  <c r="W15" i="6"/>
  <c r="W16" i="6"/>
  <c r="W17" i="6"/>
  <c r="W18" i="6"/>
  <c r="W19" i="6"/>
  <c r="W20" i="6"/>
  <c r="W21" i="6"/>
  <c r="W22" i="6"/>
  <c r="W23" i="6"/>
  <c r="W24" i="6"/>
  <c r="W25" i="6"/>
  <c r="W26" i="6"/>
  <c r="W27" i="6"/>
  <c r="W28" i="6"/>
  <c r="W29" i="6"/>
  <c r="W30" i="6"/>
  <c r="W31" i="6"/>
  <c r="W32" i="6"/>
  <c r="W33" i="6"/>
  <c r="W34" i="6"/>
  <c r="W35" i="6"/>
  <c r="W36" i="6"/>
  <c r="W37" i="6"/>
  <c r="W38" i="6"/>
  <c r="W39" i="6"/>
  <c r="W40" i="6"/>
  <c r="W41" i="6"/>
  <c r="W42" i="6"/>
  <c r="W43" i="6"/>
  <c r="W44" i="6"/>
  <c r="W45" i="6"/>
  <c r="W46" i="6"/>
  <c r="W47" i="6"/>
  <c r="W48" i="6"/>
  <c r="W49" i="6"/>
  <c r="W50" i="6"/>
  <c r="W51" i="6"/>
  <c r="W52" i="6"/>
  <c r="W53" i="6"/>
  <c r="W54" i="6"/>
  <c r="W55" i="6"/>
  <c r="W56" i="6"/>
  <c r="W57" i="6"/>
  <c r="W58" i="6"/>
  <c r="W59" i="6"/>
  <c r="W60" i="6"/>
  <c r="W61" i="6"/>
  <c r="W62" i="6"/>
  <c r="W63" i="6"/>
  <c r="W64" i="6"/>
  <c r="W65" i="6"/>
  <c r="W66" i="6"/>
  <c r="W67" i="6"/>
  <c r="W68" i="6"/>
  <c r="W69" i="6"/>
  <c r="W70" i="6"/>
  <c r="W71" i="6"/>
  <c r="W72" i="6"/>
  <c r="W73" i="6"/>
  <c r="W74" i="6"/>
  <c r="W75" i="6"/>
  <c r="W76" i="6"/>
  <c r="W77" i="6"/>
  <c r="W78" i="6"/>
  <c r="W79" i="6"/>
  <c r="W80" i="6"/>
  <c r="W81" i="6"/>
  <c r="W82" i="6"/>
  <c r="W83" i="6"/>
  <c r="W84" i="6"/>
  <c r="W85" i="6"/>
  <c r="W86" i="6"/>
  <c r="W87" i="6"/>
  <c r="W88" i="6"/>
  <c r="W89" i="6"/>
  <c r="W90" i="6"/>
  <c r="W91" i="6"/>
  <c r="W92" i="6"/>
  <c r="W93" i="6"/>
  <c r="W94" i="6"/>
  <c r="W95" i="6"/>
  <c r="W96" i="6"/>
  <c r="W97" i="6"/>
  <c r="W98" i="6"/>
  <c r="W99" i="6"/>
  <c r="W100" i="6"/>
  <c r="W101" i="6"/>
  <c r="W2" i="6"/>
</calcChain>
</file>

<file path=xl/sharedStrings.xml><?xml version="1.0" encoding="utf-8"?>
<sst xmlns="http://schemas.openxmlformats.org/spreadsheetml/2006/main" count="851" uniqueCount="223">
  <si>
    <t>Key</t>
  </si>
  <si>
    <t>NAME</t>
  </si>
  <si>
    <t>London</t>
  </si>
  <si>
    <t>London N</t>
  </si>
  <si>
    <t>Scotland</t>
  </si>
  <si>
    <t>Edinburgh</t>
  </si>
  <si>
    <t>Yorkshire and The Humber</t>
  </si>
  <si>
    <t>Leeds</t>
  </si>
  <si>
    <t>South East</t>
  </si>
  <si>
    <t>Canterbury</t>
  </si>
  <si>
    <t>Bradford</t>
  </si>
  <si>
    <t>Brighton</t>
  </si>
  <si>
    <t>Wembley - Thurlow Gardens</t>
  </si>
  <si>
    <t>Outer London</t>
  </si>
  <si>
    <t>Harrow</t>
  </si>
  <si>
    <t>East Midlands</t>
  </si>
  <si>
    <t>Leicester</t>
  </si>
  <si>
    <t>London SW</t>
  </si>
  <si>
    <t>Sheffield</t>
  </si>
  <si>
    <t>North West</t>
  </si>
  <si>
    <t>Manchester</t>
  </si>
  <si>
    <t>North East</t>
  </si>
  <si>
    <t>Sunderland</t>
  </si>
  <si>
    <t>London W</t>
  </si>
  <si>
    <t>South West</t>
  </si>
  <si>
    <t>Bristol</t>
  </si>
  <si>
    <t>Sutton</t>
  </si>
  <si>
    <t>London NW</t>
  </si>
  <si>
    <t>Sutton - Lower Road</t>
  </si>
  <si>
    <t>West Midlands</t>
  </si>
  <si>
    <t>Birmingham</t>
  </si>
  <si>
    <t>Ilford</t>
  </si>
  <si>
    <t>Portsmouth</t>
  </si>
  <si>
    <t>London SE</t>
  </si>
  <si>
    <t>Nottingham</t>
  </si>
  <si>
    <t>Liverpool</t>
  </si>
  <si>
    <t>Slough</t>
  </si>
  <si>
    <t>Hull</t>
  </si>
  <si>
    <t>Southall</t>
  </si>
  <si>
    <t>London E</t>
  </si>
  <si>
    <t>Glasgow</t>
  </si>
  <si>
    <t>Blackburn</t>
  </si>
  <si>
    <t>Tunbridge Wells</t>
  </si>
  <si>
    <t>Stockport</t>
  </si>
  <si>
    <t>East of England</t>
  </si>
  <si>
    <t>Enfield</t>
  </si>
  <si>
    <t>Croydon</t>
  </si>
  <si>
    <t>Medway</t>
  </si>
  <si>
    <t>Romford</t>
  </si>
  <si>
    <t>Twickenham</t>
  </si>
  <si>
    <t>Surbiton - Glass Place</t>
  </si>
  <si>
    <t>Kingston-upon-Thames</t>
  </si>
  <si>
    <t>Stevenage</t>
  </si>
  <si>
    <t>Newcastle-upon-Tyne</t>
  </si>
  <si>
    <t>Halifax</t>
  </si>
  <si>
    <t>Exeter</t>
  </si>
  <si>
    <t>Post Area</t>
  </si>
  <si>
    <t>Region</t>
  </si>
  <si>
    <t>Dominant Category</t>
  </si>
  <si>
    <t>Affluent Achievers</t>
  </si>
  <si>
    <t>Rising Prosperity</t>
  </si>
  <si>
    <t>Comfortable Communities</t>
  </si>
  <si>
    <t>Financially Stretched</t>
  </si>
  <si>
    <t>Urban Adversity</t>
  </si>
  <si>
    <t>Dominant Group</t>
  </si>
  <si>
    <t>London - Pimlico</t>
  </si>
  <si>
    <t>London - Victoria</t>
  </si>
  <si>
    <t>Glasgow - Hillhead</t>
  </si>
  <si>
    <t>London - Maida Vale</t>
  </si>
  <si>
    <t>Surbiton - St. Marys Road</t>
  </si>
  <si>
    <t>Leicester - Stoneygate</t>
  </si>
  <si>
    <t>London - St Johns Wood</t>
  </si>
  <si>
    <t>London - Earls Court</t>
  </si>
  <si>
    <t>Average Score 500m</t>
  </si>
  <si>
    <t>Total Score 500m</t>
  </si>
  <si>
    <t>Acorn Category</t>
  </si>
  <si>
    <t>Rank</t>
  </si>
  <si>
    <t>City Sophisticates</t>
  </si>
  <si>
    <t>Career Climbers</t>
  </si>
  <si>
    <t>Successful Suburbs</t>
  </si>
  <si>
    <t>Steady Neighbourhoods</t>
  </si>
  <si>
    <t>Student Life</t>
  </si>
  <si>
    <t>Modest Means</t>
  </si>
  <si>
    <t>Young Hardship</t>
  </si>
  <si>
    <t>Struggling Estates</t>
  </si>
  <si>
    <t>Difficult Circumstances</t>
  </si>
  <si>
    <t>Starting Out</t>
  </si>
  <si>
    <t>Asda</t>
  </si>
  <si>
    <t>Co-op</t>
  </si>
  <si>
    <t>M &amp; S</t>
  </si>
  <si>
    <t>Morrisons</t>
  </si>
  <si>
    <t>Sainsburys</t>
  </si>
  <si>
    <t>Tesco</t>
  </si>
  <si>
    <t>Waitrose</t>
  </si>
  <si>
    <t>Demographic Match</t>
  </si>
  <si>
    <t>Current Market Share</t>
  </si>
  <si>
    <t>Manchester - Moss Side</t>
  </si>
  <si>
    <t>London - Notting Hill - Westbourne Grove</t>
  </si>
  <si>
    <t>Leicester - Highfields</t>
  </si>
  <si>
    <t>London - West End</t>
  </si>
  <si>
    <t>Brighton - Lewes Road</t>
  </si>
  <si>
    <t>London - Notting Hill - Harrow Rd</t>
  </si>
  <si>
    <t>Sutton - Mulgrave Road</t>
  </si>
  <si>
    <t>Glasgow - Southside Central</t>
  </si>
  <si>
    <t>London - Swiss Cottage</t>
  </si>
  <si>
    <t>London - Belsize Park</t>
  </si>
  <si>
    <t>Morley - Queen Street</t>
  </si>
  <si>
    <t>St Leonards</t>
  </si>
  <si>
    <t>Leicester - Rowlatts Hill</t>
  </si>
  <si>
    <t>Hull - Garden Village</t>
  </si>
  <si>
    <t>Bristol - Redfield</t>
  </si>
  <si>
    <t>Barnoldswick</t>
  </si>
  <si>
    <t>Rochester</t>
  </si>
  <si>
    <t>Birmingham - Saltley</t>
  </si>
  <si>
    <t>Bristol - Redland</t>
  </si>
  <si>
    <t>Portsmouth - Fratton</t>
  </si>
  <si>
    <t>London - Bow - St. Stephens Road</t>
  </si>
  <si>
    <t>Nottingham - Sneinton</t>
  </si>
  <si>
    <t>Bristol - Bedminster</t>
  </si>
  <si>
    <t>Bristol - Easton</t>
  </si>
  <si>
    <t>London - South Kensington</t>
  </si>
  <si>
    <t>Norwood Green</t>
  </si>
  <si>
    <t>Bradford - Manningham</t>
  </si>
  <si>
    <t>Leeds - Hyde Park</t>
  </si>
  <si>
    <t>Isleworth - St. Johns Road</t>
  </si>
  <si>
    <t>Gateshead</t>
  </si>
  <si>
    <t>Mitcham Junction</t>
  </si>
  <si>
    <t>Birmingham - Handsworth</t>
  </si>
  <si>
    <t>Norbury</t>
  </si>
  <si>
    <t>Glasgow - Pollokshields</t>
  </si>
  <si>
    <t>Kingston Upon Thames - Victoria Road</t>
  </si>
  <si>
    <t>Stockport - Edgeley Park</t>
  </si>
  <si>
    <t>London - Shoreditch</t>
  </si>
  <si>
    <t>Ware - High Street</t>
  </si>
  <si>
    <t>Ramsgate</t>
  </si>
  <si>
    <t>Birmingham - Birchfield</t>
  </si>
  <si>
    <t>Becontree</t>
  </si>
  <si>
    <t>Leeds - Potternewton</t>
  </si>
  <si>
    <t>Birmingham - Sparkhill</t>
  </si>
  <si>
    <t>Birmingham - Smethwick</t>
  </si>
  <si>
    <t>Mill Hill</t>
  </si>
  <si>
    <t>Leeds - Beeston</t>
  </si>
  <si>
    <t>Liverpool - Everton</t>
  </si>
  <si>
    <t>Bristol - Knowle</t>
  </si>
  <si>
    <t>Leeds - Hunslet</t>
  </si>
  <si>
    <t>Cheshunt</t>
  </si>
  <si>
    <t>London - Stepney</t>
  </si>
  <si>
    <t>Brighton - Regent Hill</t>
  </si>
  <si>
    <t>Islington - Berners Road</t>
  </si>
  <si>
    <t>Hull - Gipsyville</t>
  </si>
  <si>
    <t>Manchester - Crumpsall</t>
  </si>
  <si>
    <t>Halifax - King Cross</t>
  </si>
  <si>
    <t>Liverpool - Anfield</t>
  </si>
  <si>
    <t>Bristol - Hotwells</t>
  </si>
  <si>
    <t>London - Kennington</t>
  </si>
  <si>
    <t>Fulwell</t>
  </si>
  <si>
    <t>Southall - North Road</t>
  </si>
  <si>
    <t>London - Camberwell</t>
  </si>
  <si>
    <t>Teddington</t>
  </si>
  <si>
    <t>Fulham - Munster Road</t>
  </si>
  <si>
    <t>Bristol - Kingsdown</t>
  </si>
  <si>
    <t>Ilfracombe</t>
  </si>
  <si>
    <t>Brent</t>
  </si>
  <si>
    <t>Glasgow - Alexandra Parade</t>
  </si>
  <si>
    <t>Glasgow - Bridgeton</t>
  </si>
  <si>
    <t>Birmingham - Alum Rock</t>
  </si>
  <si>
    <t>Brighton - Hollingbury Terrace</t>
  </si>
  <si>
    <t>Glasgow - Kings Park</t>
  </si>
  <si>
    <t>Liverpool - Greenbank</t>
  </si>
  <si>
    <t>London - Stockwell</t>
  </si>
  <si>
    <t>London - Ladbroke Grove</t>
  </si>
  <si>
    <t>Manchester - Rusholme</t>
  </si>
  <si>
    <t>Slough - Chalvey</t>
  </si>
  <si>
    <t>London - Thornton Heath</t>
  </si>
  <si>
    <t>Ilford - Seven Kings</t>
  </si>
  <si>
    <t>Silsden</t>
  </si>
  <si>
    <t>Sheffield - Brincliffe/Greystones</t>
  </si>
  <si>
    <t>London - Holloway</t>
  </si>
  <si>
    <t>Birmingham - Aston</t>
  </si>
  <si>
    <t>Chatham - Luton</t>
  </si>
  <si>
    <t>London - Bromley-By-Bow</t>
  </si>
  <si>
    <t>London - Finsbury Park</t>
  </si>
  <si>
    <t>Brighton - Seven Dials</t>
  </si>
  <si>
    <t>Households 500m</t>
  </si>
  <si>
    <t>Edinburgh - Bruntsfield</t>
  </si>
  <si>
    <t>Edinburgh - Restalrig</t>
  </si>
  <si>
    <t>Best Fit</t>
  </si>
  <si>
    <t>Regions</t>
  </si>
  <si>
    <t>Postal Areas</t>
  </si>
  <si>
    <t>Count</t>
  </si>
  <si>
    <t>Top 10 Waitrose</t>
  </si>
  <si>
    <t>Top 10 Asda</t>
  </si>
  <si>
    <t>Top 10 Co-op</t>
  </si>
  <si>
    <t>Top 10 M&amp;S</t>
  </si>
  <si>
    <t>Top 10 Morrisons</t>
  </si>
  <si>
    <t>Top 10 Sainsbury's</t>
  </si>
  <si>
    <t>Top 10 Tesco</t>
  </si>
  <si>
    <t>Top 10 Most Contested</t>
  </si>
  <si>
    <t>Top 10 Outside London</t>
  </si>
  <si>
    <t>Who is the best fit</t>
  </si>
  <si>
    <t>Origin</t>
  </si>
  <si>
    <t>Aldi</t>
  </si>
  <si>
    <t>Booths</t>
  </si>
  <si>
    <t>Budgens</t>
  </si>
  <si>
    <t>Centra</t>
  </si>
  <si>
    <t>Costcutter</t>
  </si>
  <si>
    <t>Iceland</t>
  </si>
  <si>
    <t>Lidl</t>
  </si>
  <si>
    <t>Lifestyle Express</t>
  </si>
  <si>
    <t>Londis</t>
  </si>
  <si>
    <t>M&amp;S</t>
  </si>
  <si>
    <t>Mace</t>
  </si>
  <si>
    <t>Nisa</t>
  </si>
  <si>
    <t>Other</t>
  </si>
  <si>
    <t>Premier</t>
  </si>
  <si>
    <t>Sainburys</t>
  </si>
  <si>
    <t>Spar</t>
  </si>
  <si>
    <t>Convenience share</t>
  </si>
  <si>
    <t>Discounters</t>
  </si>
  <si>
    <t xml:space="preserve">Other </t>
  </si>
  <si>
    <t>Symbols</t>
  </si>
  <si>
    <t>Top Seven</t>
  </si>
  <si>
    <t>Source: The Grocer/CACI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</si>
</sst>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28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sz val="11"/>
      <color rgb="FF9C6500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sz val="10"/>
      <color indexed="9"/>
      <name val="Calibri"/>
      <family val="2"/>
      <scheme val="minor"/>
    </font>
    <font>
      <sz val="10"/>
      <color theme="1"/>
      <name val="Calibri"/>
      <family val="2"/>
    </font>
    <font>
      <sz val="10"/>
      <color theme="0"/>
      <name val="Calibri"/>
      <family val="2"/>
    </font>
    <font>
      <sz val="10"/>
      <color theme="0"/>
      <name val="Calibri"/>
      <family val="2"/>
      <scheme val="minor"/>
    </font>
    <font>
      <sz val="10"/>
      <color theme="1" tint="0.14999847407452621"/>
      <name val="Calibri"/>
      <family val="2"/>
      <scheme val="minor"/>
    </font>
    <font>
      <sz val="8"/>
      <name val="Verdana"/>
      <family val="2"/>
    </font>
    <font>
      <sz val="10"/>
      <color indexed="8"/>
      <name val="Arial"/>
    </font>
    <font>
      <sz val="10"/>
      <name val="Calibri"/>
      <family val="2"/>
    </font>
    <font>
      <b/>
      <sz val="10"/>
      <color theme="1"/>
      <name val="Calibri"/>
      <family val="2"/>
    </font>
    <font>
      <sz val="11"/>
      <color indexed="8"/>
      <name val="Calibri"/>
    </font>
  </fonts>
  <fills count="5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04DEC"/>
        <bgColor indexed="64"/>
      </patternFill>
    </fill>
    <fill>
      <patternFill patternType="solid">
        <fgColor rgb="FF500CB6"/>
        <bgColor indexed="64"/>
      </patternFill>
    </fill>
    <fill>
      <patternFill patternType="solid">
        <fgColor rgb="FF4F9342"/>
        <bgColor indexed="64"/>
      </patternFill>
    </fill>
    <fill>
      <patternFill patternType="solid">
        <fgColor rgb="FFF47421"/>
        <bgColor indexed="64"/>
      </patternFill>
    </fill>
    <fill>
      <patternFill patternType="solid">
        <fgColor rgb="FF00A1C5"/>
        <bgColor indexed="64"/>
      </patternFill>
    </fill>
    <fill>
      <patternFill patternType="solid">
        <fgColor rgb="FF763CC6"/>
        <bgColor indexed="64"/>
      </patternFill>
    </fill>
    <fill>
      <patternFill patternType="solid">
        <fgColor rgb="FF73A45F"/>
        <bgColor indexed="64"/>
      </patternFill>
    </fill>
    <fill>
      <patternFill patternType="solid">
        <fgColor rgb="FF93B481"/>
        <bgColor indexed="64"/>
      </patternFill>
    </fill>
    <fill>
      <patternFill patternType="solid">
        <fgColor rgb="FFD7E2CE"/>
        <bgColor indexed="64"/>
      </patternFill>
    </fill>
    <fill>
      <patternFill patternType="solid">
        <fgColor rgb="FFF68D48"/>
        <bgColor indexed="64"/>
      </patternFill>
    </fill>
    <fill>
      <patternFill patternType="solid">
        <fgColor rgb="FF58AECE"/>
        <bgColor indexed="64"/>
      </patternFill>
    </fill>
    <fill>
      <patternFill patternType="solid">
        <fgColor rgb="FF85BFD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D6DBE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46" borderId="0" applyNumberFormat="0" applyFont="0" applyAlignment="0"/>
    <xf numFmtId="0" fontId="24" fillId="0" borderId="0"/>
  </cellStyleXfs>
  <cellXfs count="55">
    <xf numFmtId="0" fontId="0" fillId="0" borderId="0" xfId="0"/>
    <xf numFmtId="0" fontId="19" fillId="0" borderId="0" xfId="0" applyFont="1"/>
    <xf numFmtId="0" fontId="18" fillId="34" borderId="0" xfId="0" applyFont="1" applyFill="1" applyBorder="1" applyAlignment="1">
      <alignment horizontal="center" vertical="center" wrapText="1"/>
    </xf>
    <xf numFmtId="0" fontId="18" fillId="37" borderId="0" xfId="0" applyFont="1" applyFill="1" applyBorder="1" applyAlignment="1">
      <alignment horizontal="center" vertical="center" wrapText="1"/>
    </xf>
    <xf numFmtId="0" fontId="18" fillId="36" borderId="0" xfId="0" applyFont="1" applyFill="1" applyBorder="1" applyAlignment="1">
      <alignment horizontal="center" vertical="center" wrapText="1"/>
    </xf>
    <xf numFmtId="0" fontId="18" fillId="35" borderId="0" xfId="0" applyFont="1" applyFill="1" applyBorder="1" applyAlignment="1">
      <alignment horizontal="center" vertical="center" wrapText="1"/>
    </xf>
    <xf numFmtId="0" fontId="20" fillId="45" borderId="0" xfId="0" applyFont="1" applyFill="1" applyAlignment="1">
      <alignment horizontal="center" vertical="center" wrapText="1"/>
    </xf>
    <xf numFmtId="1" fontId="19" fillId="0" borderId="0" xfId="0" applyNumberFormat="1" applyFont="1"/>
    <xf numFmtId="164" fontId="19" fillId="0" borderId="0" xfId="1" applyNumberFormat="1" applyFont="1"/>
    <xf numFmtId="0" fontId="18" fillId="33" borderId="13" xfId="0" applyFont="1" applyFill="1" applyBorder="1" applyAlignment="1">
      <alignment horizontal="center" vertical="center" wrapText="1"/>
    </xf>
    <xf numFmtId="0" fontId="20" fillId="45" borderId="14" xfId="0" applyFont="1" applyFill="1" applyBorder="1" applyAlignment="1">
      <alignment horizontal="center" vertical="center" wrapText="1"/>
    </xf>
    <xf numFmtId="0" fontId="18" fillId="34" borderId="14" xfId="0" applyFont="1" applyFill="1" applyBorder="1" applyAlignment="1">
      <alignment horizontal="center" vertical="center" wrapText="1"/>
    </xf>
    <xf numFmtId="0" fontId="18" fillId="36" borderId="14" xfId="0" applyFont="1" applyFill="1" applyBorder="1" applyAlignment="1">
      <alignment horizontal="center" vertical="center" wrapText="1"/>
    </xf>
    <xf numFmtId="0" fontId="18" fillId="37" borderId="14" xfId="0" applyFont="1" applyFill="1" applyBorder="1" applyAlignment="1">
      <alignment horizontal="center" vertical="center" wrapText="1"/>
    </xf>
    <xf numFmtId="0" fontId="18" fillId="35" borderId="14" xfId="0" applyFont="1" applyFill="1" applyBorder="1" applyAlignment="1">
      <alignment horizontal="center" vertical="center" wrapText="1"/>
    </xf>
    <xf numFmtId="9" fontId="19" fillId="0" borderId="13" xfId="2" applyFont="1" applyBorder="1" applyAlignment="1">
      <alignment horizontal="center"/>
    </xf>
    <xf numFmtId="0" fontId="21" fillId="34" borderId="0" xfId="0" applyFont="1" applyFill="1" applyBorder="1" applyAlignment="1">
      <alignment horizontal="center" vertical="center" wrapText="1"/>
    </xf>
    <xf numFmtId="0" fontId="21" fillId="38" borderId="0" xfId="0" applyFont="1" applyFill="1" applyBorder="1" applyAlignment="1">
      <alignment horizontal="center" vertical="center" wrapText="1"/>
    </xf>
    <xf numFmtId="0" fontId="21" fillId="39" borderId="0" xfId="0" applyFont="1" applyFill="1" applyBorder="1" applyAlignment="1">
      <alignment horizontal="center" vertical="center" wrapText="1"/>
    </xf>
    <xf numFmtId="0" fontId="21" fillId="40" borderId="0" xfId="0" applyFont="1" applyFill="1" applyBorder="1" applyAlignment="1">
      <alignment horizontal="center" vertical="center" wrapText="1"/>
    </xf>
    <xf numFmtId="0" fontId="21" fillId="36" borderId="0" xfId="0" applyFont="1" applyFill="1" applyBorder="1" applyAlignment="1">
      <alignment horizontal="center" vertical="center" wrapText="1"/>
    </xf>
    <xf numFmtId="0" fontId="21" fillId="42" borderId="0" xfId="0" applyFont="1" applyFill="1" applyBorder="1" applyAlignment="1">
      <alignment horizontal="center" vertical="center" wrapText="1"/>
    </xf>
    <xf numFmtId="0" fontId="21" fillId="37" borderId="0" xfId="0" applyFont="1" applyFill="1" applyBorder="1" applyAlignment="1">
      <alignment horizontal="center" vertical="center" wrapText="1"/>
    </xf>
    <xf numFmtId="0" fontId="21" fillId="43" borderId="0" xfId="0" applyFont="1" applyFill="1" applyBorder="1" applyAlignment="1">
      <alignment horizontal="center" vertical="center" wrapText="1"/>
    </xf>
    <xf numFmtId="0" fontId="21" fillId="44" borderId="0" xfId="0" applyFont="1" applyFill="1" applyBorder="1" applyAlignment="1">
      <alignment horizontal="center" vertical="center" wrapText="1"/>
    </xf>
    <xf numFmtId="0" fontId="20" fillId="45" borderId="0" xfId="0" applyFont="1" applyFill="1" applyAlignment="1">
      <alignment horizontal="center" vertical="center"/>
    </xf>
    <xf numFmtId="0" fontId="22" fillId="41" borderId="0" xfId="0" applyFont="1" applyFill="1" applyBorder="1" applyAlignment="1">
      <alignment horizontal="center" vertical="center" wrapText="1"/>
    </xf>
    <xf numFmtId="9" fontId="19" fillId="0" borderId="0" xfId="2" applyFont="1"/>
    <xf numFmtId="0" fontId="20" fillId="47" borderId="0" xfId="0" applyFont="1" applyFill="1" applyAlignment="1">
      <alignment horizontal="center" vertical="center"/>
    </xf>
    <xf numFmtId="0" fontId="25" fillId="48" borderId="0" xfId="0" applyFont="1" applyFill="1" applyAlignment="1">
      <alignment horizontal="center" vertical="center"/>
    </xf>
    <xf numFmtId="2" fontId="19" fillId="0" borderId="0" xfId="0" applyNumberFormat="1" applyFont="1"/>
    <xf numFmtId="0" fontId="19" fillId="0" borderId="0" xfId="0" applyFont="1" applyAlignment="1">
      <alignment vertical="center"/>
    </xf>
    <xf numFmtId="0" fontId="20" fillId="45" borderId="0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/>
    <xf numFmtId="0" fontId="16" fillId="47" borderId="0" xfId="0" applyFont="1" applyFill="1"/>
    <xf numFmtId="0" fontId="16" fillId="47" borderId="0" xfId="0" applyFont="1" applyFill="1" applyAlignment="1">
      <alignment horizontal="left"/>
    </xf>
    <xf numFmtId="0" fontId="26" fillId="47" borderId="0" xfId="0" applyFont="1" applyFill="1"/>
    <xf numFmtId="0" fontId="27" fillId="50" borderId="16" xfId="45" applyFont="1" applyFill="1" applyBorder="1" applyAlignment="1">
      <alignment horizontal="center"/>
    </xf>
    <xf numFmtId="0" fontId="27" fillId="0" borderId="17" xfId="45" applyFont="1" applyFill="1" applyBorder="1" applyAlignment="1">
      <alignment horizontal="right" wrapText="1"/>
    </xf>
    <xf numFmtId="0" fontId="24" fillId="0" borderId="0" xfId="45"/>
    <xf numFmtId="9" fontId="0" fillId="0" borderId="0" xfId="2" applyFont="1"/>
    <xf numFmtId="0" fontId="18" fillId="34" borderId="15" xfId="0" applyFont="1" applyFill="1" applyBorder="1" applyAlignment="1">
      <alignment horizontal="center" vertical="center" wrapText="1"/>
    </xf>
    <xf numFmtId="0" fontId="19" fillId="52" borderId="0" xfId="0" applyFont="1" applyFill="1" applyAlignment="1">
      <alignment horizontal="center" vertical="center"/>
    </xf>
    <xf numFmtId="9" fontId="19" fillId="0" borderId="0" xfId="2" applyFont="1" applyFill="1"/>
    <xf numFmtId="0" fontId="19" fillId="0" borderId="0" xfId="0" applyFont="1" applyFill="1"/>
    <xf numFmtId="0" fontId="19" fillId="0" borderId="0" xfId="0" applyFont="1" applyAlignment="1">
      <alignment horizontal="center" wrapText="1"/>
    </xf>
    <xf numFmtId="0" fontId="20" fillId="47" borderId="0" xfId="0" applyFont="1" applyFill="1" applyAlignment="1">
      <alignment horizontal="center"/>
    </xf>
    <xf numFmtId="0" fontId="19" fillId="49" borderId="0" xfId="0" applyFont="1" applyFill="1" applyAlignment="1">
      <alignment horizontal="center" vertical="top"/>
    </xf>
    <xf numFmtId="0" fontId="25" fillId="48" borderId="0" xfId="0" applyFont="1" applyFill="1" applyAlignment="1">
      <alignment horizontal="center" vertical="top"/>
    </xf>
    <xf numFmtId="0" fontId="20" fillId="45" borderId="10" xfId="0" applyFont="1" applyFill="1" applyBorder="1" applyAlignment="1">
      <alignment horizontal="center" vertical="top"/>
    </xf>
    <xf numFmtId="0" fontId="20" fillId="45" borderId="11" xfId="0" applyFont="1" applyFill="1" applyBorder="1" applyAlignment="1">
      <alignment horizontal="center" vertical="top"/>
    </xf>
    <xf numFmtId="0" fontId="20" fillId="45" borderId="12" xfId="0" applyFont="1" applyFill="1" applyBorder="1" applyAlignment="1">
      <alignment horizontal="center" vertical="top"/>
    </xf>
    <xf numFmtId="0" fontId="19" fillId="51" borderId="0" xfId="0" applyFont="1" applyFill="1" applyAlignment="1">
      <alignment horizontal="center" vertical="top"/>
    </xf>
    <xf numFmtId="0" fontId="19" fillId="51" borderId="0" xfId="0" applyFont="1" applyFill="1" applyAlignment="1">
      <alignment horizontal="center" vertical="center"/>
    </xf>
  </cellXfs>
  <cellStyles count="46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60% - Cat 1" xfId="44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_Sheet1" xfId="45"/>
    <cellStyle name="Note" xfId="17" builtinId="10" customBuiltin="1"/>
    <cellStyle name="Output" xfId="12" builtinId="21" customBuiltin="1"/>
    <cellStyle name="Per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03"/>
  <sheetViews>
    <sheetView tabSelected="1" workbookViewId="0">
      <pane xSplit="3" ySplit="3" topLeftCell="D4" activePane="bottomRight" state="frozen"/>
      <selection pane="topRight" activeCell="C1" sqref="C1"/>
      <selection pane="bottomLeft" activeCell="A3" sqref="A3"/>
      <selection pane="bottomRight" activeCell="A2" sqref="A2"/>
    </sheetView>
  </sheetViews>
  <sheetFormatPr defaultRowHeight="12.75" x14ac:dyDescent="0.2"/>
  <cols>
    <col min="1" max="2" width="9.140625" style="1"/>
    <col min="3" max="3" width="34.28515625" style="1" customWidth="1"/>
    <col min="4" max="4" width="16.7109375" style="1" customWidth="1"/>
    <col min="5" max="5" width="17" style="1" customWidth="1"/>
    <col min="6" max="6" width="12.42578125" style="1" customWidth="1"/>
    <col min="7" max="7" width="10.5703125" style="1" bestFit="1" customWidth="1"/>
    <col min="8" max="8" width="11.28515625" style="1" customWidth="1"/>
    <col min="9" max="13" width="12" style="1" customWidth="1"/>
    <col min="14" max="14" width="23.42578125" style="1" customWidth="1"/>
    <col min="15" max="15" width="24.42578125" style="1" customWidth="1"/>
    <col min="16" max="29" width="6.85546875" style="1" customWidth="1"/>
    <col min="30" max="30" width="11.28515625" style="1" customWidth="1"/>
    <col min="31" max="31" width="11.28515625" style="45" customWidth="1"/>
    <col min="32" max="32" width="11.28515625" style="1" hidden="1" customWidth="1"/>
    <col min="33" max="35" width="11.28515625" style="1" customWidth="1"/>
    <col min="36" max="43" width="9.140625" style="1" customWidth="1"/>
    <col min="44" max="16384" width="9.140625" style="1"/>
  </cols>
  <sheetData>
    <row r="1" spans="1:44" x14ac:dyDescent="0.2">
      <c r="A1" s="1" t="s">
        <v>222</v>
      </c>
      <c r="AJ1" s="46"/>
      <c r="AK1" s="46"/>
      <c r="AL1" s="46"/>
      <c r="AM1" s="46"/>
      <c r="AN1" s="46"/>
      <c r="AO1" s="46"/>
      <c r="AP1" s="46"/>
      <c r="AQ1" s="46"/>
    </row>
    <row r="2" spans="1:44" ht="15" customHeight="1" x14ac:dyDescent="0.2">
      <c r="I2" s="50" t="s">
        <v>75</v>
      </c>
      <c r="J2" s="51"/>
      <c r="K2" s="51"/>
      <c r="L2" s="51"/>
      <c r="M2" s="51"/>
      <c r="N2" s="52"/>
      <c r="O2" s="32"/>
      <c r="P2" s="47" t="s">
        <v>94</v>
      </c>
      <c r="Q2" s="47"/>
      <c r="R2" s="47"/>
      <c r="S2" s="47"/>
      <c r="T2" s="47"/>
      <c r="U2" s="47"/>
      <c r="V2" s="47"/>
      <c r="W2" s="49" t="s">
        <v>95</v>
      </c>
      <c r="X2" s="49"/>
      <c r="Y2" s="49"/>
      <c r="Z2" s="49"/>
      <c r="AA2" s="49"/>
      <c r="AB2" s="49"/>
      <c r="AC2" s="49"/>
      <c r="AD2" s="48" t="s">
        <v>186</v>
      </c>
      <c r="AE2" s="43"/>
      <c r="AF2" s="43"/>
      <c r="AG2" s="43"/>
      <c r="AH2" s="43"/>
      <c r="AI2" s="43"/>
      <c r="AJ2" s="53" t="s">
        <v>217</v>
      </c>
      <c r="AK2" s="53"/>
      <c r="AL2" s="53"/>
      <c r="AM2" s="53"/>
      <c r="AN2" s="53"/>
      <c r="AO2" s="53"/>
      <c r="AP2" s="53"/>
      <c r="AQ2" s="53"/>
    </row>
    <row r="3" spans="1:44" ht="25.5" x14ac:dyDescent="0.2">
      <c r="A3" s="6" t="s">
        <v>76</v>
      </c>
      <c r="B3" s="6" t="s">
        <v>0</v>
      </c>
      <c r="C3" s="6" t="s">
        <v>1</v>
      </c>
      <c r="D3" s="6" t="s">
        <v>56</v>
      </c>
      <c r="E3" s="6" t="s">
        <v>57</v>
      </c>
      <c r="F3" s="6" t="s">
        <v>73</v>
      </c>
      <c r="G3" s="6" t="s">
        <v>74</v>
      </c>
      <c r="H3" s="6" t="s">
        <v>183</v>
      </c>
      <c r="I3" s="9" t="s">
        <v>59</v>
      </c>
      <c r="J3" s="2" t="s">
        <v>60</v>
      </c>
      <c r="K3" s="5" t="s">
        <v>61</v>
      </c>
      <c r="L3" s="4" t="s">
        <v>62</v>
      </c>
      <c r="M3" s="3" t="s">
        <v>63</v>
      </c>
      <c r="N3" s="10" t="s">
        <v>58</v>
      </c>
      <c r="O3" s="25" t="s">
        <v>64</v>
      </c>
      <c r="P3" s="28" t="s">
        <v>87</v>
      </c>
      <c r="Q3" s="28" t="s">
        <v>88</v>
      </c>
      <c r="R3" s="28" t="s">
        <v>89</v>
      </c>
      <c r="S3" s="28" t="s">
        <v>90</v>
      </c>
      <c r="T3" s="28" t="s">
        <v>91</v>
      </c>
      <c r="U3" s="28" t="s">
        <v>92</v>
      </c>
      <c r="V3" s="28" t="s">
        <v>93</v>
      </c>
      <c r="W3" s="29" t="s">
        <v>87</v>
      </c>
      <c r="X3" s="29" t="s">
        <v>88</v>
      </c>
      <c r="Y3" s="29" t="s">
        <v>89</v>
      </c>
      <c r="Z3" s="29" t="s">
        <v>90</v>
      </c>
      <c r="AA3" s="29" t="s">
        <v>91</v>
      </c>
      <c r="AB3" s="29" t="s">
        <v>92</v>
      </c>
      <c r="AC3" s="29" t="s">
        <v>93</v>
      </c>
      <c r="AD3" s="48"/>
      <c r="AE3" s="43" t="s">
        <v>221</v>
      </c>
      <c r="AF3" s="43"/>
      <c r="AG3" s="43" t="s">
        <v>218</v>
      </c>
      <c r="AH3" s="43" t="s">
        <v>220</v>
      </c>
      <c r="AI3" s="43" t="s">
        <v>219</v>
      </c>
      <c r="AJ3" s="54" t="s">
        <v>209</v>
      </c>
      <c r="AK3" s="54" t="s">
        <v>216</v>
      </c>
      <c r="AL3" s="54" t="s">
        <v>205</v>
      </c>
      <c r="AM3" s="54" t="s">
        <v>214</v>
      </c>
      <c r="AN3" s="54" t="s">
        <v>211</v>
      </c>
      <c r="AO3" s="54" t="s">
        <v>212</v>
      </c>
      <c r="AP3" s="54" t="s">
        <v>201</v>
      </c>
      <c r="AQ3" s="54" t="s">
        <v>207</v>
      </c>
    </row>
    <row r="4" spans="1:44" x14ac:dyDescent="0.2">
      <c r="A4" s="1">
        <v>1</v>
      </c>
      <c r="B4" s="1">
        <v>4486</v>
      </c>
      <c r="C4" s="1" t="s">
        <v>65</v>
      </c>
      <c r="D4" s="1" t="s">
        <v>17</v>
      </c>
      <c r="E4" s="1" t="s">
        <v>2</v>
      </c>
      <c r="F4" s="7">
        <v>101.11</v>
      </c>
      <c r="G4" s="8">
        <v>36905.07</v>
      </c>
      <c r="H4" s="8">
        <v>9781</v>
      </c>
      <c r="I4" s="15">
        <v>0</v>
      </c>
      <c r="J4" s="15">
        <v>0.5734523303584077</v>
      </c>
      <c r="K4" s="15">
        <v>0</v>
      </c>
      <c r="L4" s="15">
        <v>2.4366057515228787E-2</v>
      </c>
      <c r="M4" s="15">
        <v>0.4021816121263635</v>
      </c>
      <c r="N4" s="11" t="s">
        <v>60</v>
      </c>
      <c r="O4" s="16" t="s">
        <v>77</v>
      </c>
      <c r="P4" s="27">
        <v>0.4265476696415923</v>
      </c>
      <c r="Q4" s="27">
        <v>1.8982858761864285E-2</v>
      </c>
      <c r="R4" s="27">
        <v>0.5734523303584077</v>
      </c>
      <c r="S4" s="27">
        <v>1.8982858761864285E-2</v>
      </c>
      <c r="T4" s="27">
        <v>0.5734523303584077</v>
      </c>
      <c r="U4" s="27">
        <v>0.57883552911177216</v>
      </c>
      <c r="V4" s="27">
        <v>0.5734523303584077</v>
      </c>
      <c r="W4" s="27">
        <v>2.9484345081201242E-2</v>
      </c>
      <c r="X4" s="27">
        <v>1.3967481167811516E-4</v>
      </c>
      <c r="Y4" s="27">
        <v>0.19912614863909109</v>
      </c>
      <c r="Z4" s="27">
        <v>4.7390715803392585E-3</v>
      </c>
      <c r="AA4" s="27">
        <v>0.32013029416910471</v>
      </c>
      <c r="AB4" s="27">
        <v>0.18189972316232023</v>
      </c>
      <c r="AC4" s="27">
        <v>0.1298830537898264</v>
      </c>
      <c r="AD4" s="30" t="s">
        <v>93</v>
      </c>
      <c r="AE4" s="44">
        <f>SUM(X4:AC4)</f>
        <v>0.83591796615235969</v>
      </c>
      <c r="AF4" s="27">
        <v>1</v>
      </c>
      <c r="AG4" s="27">
        <f>SUM(AP4:AQ4)</f>
        <v>0</v>
      </c>
      <c r="AH4" s="27">
        <f>SUM(AJ4:AO4)</f>
        <v>9.4559970205689597E-2</v>
      </c>
      <c r="AI4" s="27">
        <f>SUM(AF4-AE4)-(AH4+AG4)</f>
        <v>6.952206364195071E-2</v>
      </c>
      <c r="AJ4" s="27">
        <v>2.1038363191677348E-3</v>
      </c>
      <c r="AK4" s="27">
        <v>4.2067934343361242E-4</v>
      </c>
      <c r="AL4" s="27">
        <v>9.1865031355430657E-2</v>
      </c>
      <c r="AM4" s="27">
        <v>0</v>
      </c>
      <c r="AN4" s="27">
        <v>1.7042318765759124E-4</v>
      </c>
      <c r="AO4" s="27">
        <v>0</v>
      </c>
      <c r="AP4" s="27">
        <v>0</v>
      </c>
      <c r="AQ4" s="27">
        <v>0</v>
      </c>
      <c r="AR4" s="27"/>
    </row>
    <row r="5" spans="1:44" x14ac:dyDescent="0.2">
      <c r="A5" s="1">
        <v>2</v>
      </c>
      <c r="B5" s="1">
        <v>2979</v>
      </c>
      <c r="C5" s="1" t="s">
        <v>66</v>
      </c>
      <c r="D5" s="1" t="s">
        <v>17</v>
      </c>
      <c r="E5" s="1" t="s">
        <v>2</v>
      </c>
      <c r="F5" s="7">
        <v>96.48</v>
      </c>
      <c r="G5" s="8">
        <v>25566.13</v>
      </c>
      <c r="H5" s="8">
        <v>4192</v>
      </c>
      <c r="I5" s="15">
        <v>0.30620741862225587</v>
      </c>
      <c r="J5" s="15">
        <v>0.50870552611657838</v>
      </c>
      <c r="K5" s="15">
        <v>0</v>
      </c>
      <c r="L5" s="15">
        <v>1.8925056775170326E-2</v>
      </c>
      <c r="M5" s="15">
        <v>0.16616199848599547</v>
      </c>
      <c r="N5" s="11" t="s">
        <v>60</v>
      </c>
      <c r="O5" s="16" t="s">
        <v>77</v>
      </c>
      <c r="P5" s="27">
        <v>0.18508705526116578</v>
      </c>
      <c r="Q5" s="27">
        <v>0</v>
      </c>
      <c r="R5" s="27">
        <v>0.81491294473883424</v>
      </c>
      <c r="S5" s="27">
        <v>3.0280090840272521E-2</v>
      </c>
      <c r="T5" s="27">
        <v>0.81491294473883424</v>
      </c>
      <c r="U5" s="27">
        <v>0.83383800151400456</v>
      </c>
      <c r="V5" s="27">
        <v>1.12112036336109</v>
      </c>
      <c r="W5" s="27">
        <v>2.7022746211638079E-2</v>
      </c>
      <c r="X5" s="27">
        <v>5.0369586030241378E-3</v>
      </c>
      <c r="Y5" s="27">
        <v>0.267153756213386</v>
      </c>
      <c r="Z5" s="27">
        <v>7.5687612993303695E-4</v>
      </c>
      <c r="AA5" s="27">
        <v>0.26098457468838798</v>
      </c>
      <c r="AB5" s="27">
        <v>0.11670576365974107</v>
      </c>
      <c r="AC5" s="27">
        <v>0.2513576973375245</v>
      </c>
      <c r="AD5" s="30" t="s">
        <v>93</v>
      </c>
      <c r="AE5" s="44">
        <f t="shared" ref="AE5:AE68" si="0">SUM(X5:AC5)</f>
        <v>0.90199562663199662</v>
      </c>
      <c r="AF5" s="27">
        <v>1</v>
      </c>
      <c r="AG5" s="27">
        <f t="shared" ref="AG5:AG68" si="1">SUM(AP5:AQ5)</f>
        <v>5.1855075979433563E-4</v>
      </c>
      <c r="AH5" s="27">
        <f t="shared" ref="AH5:AH68" si="2">SUM(AJ5:AO5)</f>
        <v>3.5054959443513792E-2</v>
      </c>
      <c r="AI5" s="27">
        <f t="shared" ref="AI5:AI68" si="3">SUM(AF5-AE5)-(AH5+AG5)</f>
        <v>6.2430863164695254E-2</v>
      </c>
      <c r="AJ5" s="27">
        <v>1.3798081422460131E-2</v>
      </c>
      <c r="AK5" s="27">
        <v>4.7568236446272324E-4</v>
      </c>
      <c r="AL5" s="27">
        <v>2.078119565659094E-2</v>
      </c>
      <c r="AM5" s="27">
        <v>0</v>
      </c>
      <c r="AN5" s="27">
        <v>0</v>
      </c>
      <c r="AO5" s="27">
        <v>0</v>
      </c>
      <c r="AP5" s="27">
        <v>0</v>
      </c>
      <c r="AQ5" s="27">
        <v>5.1855075979433563E-4</v>
      </c>
      <c r="AR5" s="27"/>
    </row>
    <row r="6" spans="1:44" x14ac:dyDescent="0.2">
      <c r="A6" s="1">
        <v>3</v>
      </c>
      <c r="B6" s="1">
        <v>21053</v>
      </c>
      <c r="C6" s="1" t="s">
        <v>67</v>
      </c>
      <c r="D6" s="1" t="s">
        <v>40</v>
      </c>
      <c r="E6" s="1" t="s">
        <v>4</v>
      </c>
      <c r="F6" s="7">
        <v>79.150000000000006</v>
      </c>
      <c r="G6" s="8">
        <v>15118.23</v>
      </c>
      <c r="H6" s="8">
        <v>4442</v>
      </c>
      <c r="I6" s="15">
        <v>0.35101883890811225</v>
      </c>
      <c r="J6" s="15">
        <v>0.50211457131872361</v>
      </c>
      <c r="K6" s="15">
        <v>2.1914648212226068E-2</v>
      </c>
      <c r="L6" s="15">
        <v>0.12110726643598616</v>
      </c>
      <c r="M6" s="15">
        <v>3.8446751249519417E-3</v>
      </c>
      <c r="N6" s="11" t="s">
        <v>60</v>
      </c>
      <c r="O6" s="16" t="s">
        <v>77</v>
      </c>
      <c r="P6" s="27">
        <v>0.1249519415609381</v>
      </c>
      <c r="Q6" s="27">
        <v>8.9580930411380238E-2</v>
      </c>
      <c r="R6" s="27">
        <v>0.87504805843906197</v>
      </c>
      <c r="S6" s="27">
        <v>9.3425605536332182E-2</v>
      </c>
      <c r="T6" s="27">
        <v>0.85313341022683586</v>
      </c>
      <c r="U6" s="27">
        <v>0.90657439446366772</v>
      </c>
      <c r="V6" s="27">
        <v>1.1510957324106112</v>
      </c>
      <c r="W6" s="27">
        <v>0.11514743345584907</v>
      </c>
      <c r="X6" s="27">
        <v>1.1290213620048345E-2</v>
      </c>
      <c r="Y6" s="27">
        <v>0.11327339855817381</v>
      </c>
      <c r="Z6" s="27">
        <v>0.16896799355462139</v>
      </c>
      <c r="AA6" s="27">
        <v>0.11979288494660835</v>
      </c>
      <c r="AB6" s="27">
        <v>0.17937789716141839</v>
      </c>
      <c r="AC6" s="27">
        <v>4.7018425938027096E-2</v>
      </c>
      <c r="AD6" s="30" t="s">
        <v>93</v>
      </c>
      <c r="AE6" s="44">
        <f t="shared" si="0"/>
        <v>0.63972081377889733</v>
      </c>
      <c r="AF6" s="27">
        <v>1</v>
      </c>
      <c r="AG6" s="27">
        <f t="shared" si="1"/>
        <v>4.0093649385506844E-2</v>
      </c>
      <c r="AH6" s="27">
        <f t="shared" si="2"/>
        <v>0.15314301498626459</v>
      </c>
      <c r="AI6" s="27">
        <f t="shared" si="3"/>
        <v>0.16704252184933122</v>
      </c>
      <c r="AJ6" s="27">
        <v>4.1305945895369463E-2</v>
      </c>
      <c r="AK6" s="27">
        <v>6.8989843581488242E-2</v>
      </c>
      <c r="AL6" s="27">
        <v>2.4500501991787972E-3</v>
      </c>
      <c r="AM6" s="27">
        <v>4.0397175310228114E-2</v>
      </c>
      <c r="AN6" s="27">
        <v>0</v>
      </c>
      <c r="AO6" s="27">
        <v>0</v>
      </c>
      <c r="AP6" s="27">
        <v>1.9652440862349636E-2</v>
      </c>
      <c r="AQ6" s="27">
        <v>2.0441208523157204E-2</v>
      </c>
      <c r="AR6" s="27"/>
    </row>
    <row r="7" spans="1:44" x14ac:dyDescent="0.2">
      <c r="A7" s="1">
        <v>4</v>
      </c>
      <c r="B7" s="1">
        <v>9741</v>
      </c>
      <c r="C7" s="1" t="s">
        <v>72</v>
      </c>
      <c r="D7" s="1" t="s">
        <v>17</v>
      </c>
      <c r="E7" s="1" t="s">
        <v>2</v>
      </c>
      <c r="F7" s="7">
        <v>85.71</v>
      </c>
      <c r="G7" s="8">
        <v>24427.3</v>
      </c>
      <c r="H7" s="8">
        <v>7290</v>
      </c>
      <c r="I7" s="15">
        <v>0.10377901400345291</v>
      </c>
      <c r="J7" s="15">
        <v>0.87761365816228654</v>
      </c>
      <c r="K7" s="15">
        <v>0</v>
      </c>
      <c r="L7" s="15">
        <v>0</v>
      </c>
      <c r="M7" s="15">
        <v>1.8607327834260504E-2</v>
      </c>
      <c r="N7" s="11" t="s">
        <v>60</v>
      </c>
      <c r="O7" s="16" t="s">
        <v>77</v>
      </c>
      <c r="P7" s="27">
        <v>1.8607327834260504E-2</v>
      </c>
      <c r="Q7" s="27">
        <v>0</v>
      </c>
      <c r="R7" s="27">
        <v>0.98139267216573944</v>
      </c>
      <c r="S7" s="27">
        <v>0</v>
      </c>
      <c r="T7" s="27">
        <v>0.98139267216573944</v>
      </c>
      <c r="U7" s="27">
        <v>0.98139267216573944</v>
      </c>
      <c r="V7" s="27">
        <v>1.0851716861691925</v>
      </c>
      <c r="W7" s="27">
        <v>7.3479487665134343E-3</v>
      </c>
      <c r="X7" s="27">
        <v>1.4143138953515872E-2</v>
      </c>
      <c r="Y7" s="27">
        <v>0.15796244533564294</v>
      </c>
      <c r="Z7" s="27">
        <v>2.2462478123785126E-2</v>
      </c>
      <c r="AA7" s="27">
        <v>0.23089840730513467</v>
      </c>
      <c r="AB7" s="27">
        <v>0.1796643472721425</v>
      </c>
      <c r="AC7" s="27">
        <v>0.26597678428823485</v>
      </c>
      <c r="AD7" s="30" t="s">
        <v>89</v>
      </c>
      <c r="AE7" s="44">
        <f t="shared" si="0"/>
        <v>0.87110760127845599</v>
      </c>
      <c r="AF7" s="27">
        <v>1</v>
      </c>
      <c r="AG7" s="27">
        <f t="shared" si="1"/>
        <v>0</v>
      </c>
      <c r="AH7" s="27">
        <f t="shared" si="2"/>
        <v>4.5812168545075187E-2</v>
      </c>
      <c r="AI7" s="27">
        <f t="shared" si="3"/>
        <v>8.3080230176468817E-2</v>
      </c>
      <c r="AJ7" s="27">
        <v>4.1702843138180089E-2</v>
      </c>
      <c r="AK7" s="27">
        <v>1.1175922401293275E-4</v>
      </c>
      <c r="AL7" s="27">
        <v>3.9593705133560168E-3</v>
      </c>
      <c r="AM7" s="27">
        <v>0</v>
      </c>
      <c r="AN7" s="27">
        <v>0</v>
      </c>
      <c r="AO7" s="27">
        <v>3.8195669526150588E-5</v>
      </c>
      <c r="AP7" s="27">
        <v>0</v>
      </c>
      <c r="AQ7" s="27">
        <v>0</v>
      </c>
      <c r="AR7" s="27"/>
    </row>
    <row r="8" spans="1:44" x14ac:dyDescent="0.2">
      <c r="A8" s="1">
        <v>5</v>
      </c>
      <c r="B8" s="1">
        <v>5004</v>
      </c>
      <c r="C8" s="1" t="s">
        <v>68</v>
      </c>
      <c r="D8" s="1" t="s">
        <v>23</v>
      </c>
      <c r="E8" s="1" t="s">
        <v>2</v>
      </c>
      <c r="F8" s="7">
        <v>103.29</v>
      </c>
      <c r="G8" s="8">
        <v>21897.919999999998</v>
      </c>
      <c r="H8" s="8">
        <v>8346</v>
      </c>
      <c r="I8" s="15">
        <v>0</v>
      </c>
      <c r="J8" s="15">
        <v>0.73738819320214666</v>
      </c>
      <c r="K8" s="15">
        <v>0</v>
      </c>
      <c r="L8" s="15">
        <v>1.2522361359570662E-2</v>
      </c>
      <c r="M8" s="15">
        <v>0.25008944543828265</v>
      </c>
      <c r="N8" s="11" t="s">
        <v>60</v>
      </c>
      <c r="O8" s="16" t="s">
        <v>77</v>
      </c>
      <c r="P8" s="27">
        <v>0.26261180679785334</v>
      </c>
      <c r="Q8" s="27">
        <v>1.2522361359570662E-2</v>
      </c>
      <c r="R8" s="27">
        <v>0.73738819320214677</v>
      </c>
      <c r="S8" s="27">
        <v>1.2522361359570662E-2</v>
      </c>
      <c r="T8" s="27">
        <v>0.73738819320214677</v>
      </c>
      <c r="U8" s="27">
        <v>0.73738819320214677</v>
      </c>
      <c r="V8" s="27">
        <v>0.73738819320214677</v>
      </c>
      <c r="W8" s="27">
        <v>3.8365194139635345E-3</v>
      </c>
      <c r="X8" s="27">
        <v>2.8949894728971654E-2</v>
      </c>
      <c r="Y8" s="27">
        <v>0.14342282484848393</v>
      </c>
      <c r="Z8" s="27">
        <v>1.546845453172397E-2</v>
      </c>
      <c r="AA8" s="27">
        <v>0.29971000043903101</v>
      </c>
      <c r="AB8" s="27">
        <v>0.182586593150805</v>
      </c>
      <c r="AC8" s="27">
        <v>0.11252301605595515</v>
      </c>
      <c r="AD8" s="30" t="s">
        <v>93</v>
      </c>
      <c r="AE8" s="44">
        <f t="shared" si="0"/>
        <v>0.78266078375497072</v>
      </c>
      <c r="AF8" s="27">
        <v>1</v>
      </c>
      <c r="AG8" s="27">
        <f t="shared" si="1"/>
        <v>2.4934280787810529E-4</v>
      </c>
      <c r="AH8" s="27">
        <f t="shared" si="2"/>
        <v>0.14469058184612504</v>
      </c>
      <c r="AI8" s="27">
        <f t="shared" si="3"/>
        <v>7.2399291591026121E-2</v>
      </c>
      <c r="AJ8" s="27">
        <v>5.6306350581930675E-2</v>
      </c>
      <c r="AK8" s="27">
        <v>1.7190460085109974E-3</v>
      </c>
      <c r="AL8" s="27">
        <v>8.0495207405368974E-2</v>
      </c>
      <c r="AM8" s="27">
        <v>7.6585499414076033E-4</v>
      </c>
      <c r="AN8" s="27">
        <v>2.9041582411434225E-3</v>
      </c>
      <c r="AO8" s="27">
        <v>2.4999646150302016E-3</v>
      </c>
      <c r="AP8" s="27">
        <v>2.4934280787810529E-4</v>
      </c>
      <c r="AQ8" s="27">
        <v>0</v>
      </c>
      <c r="AR8" s="27"/>
    </row>
    <row r="9" spans="1:44" x14ac:dyDescent="0.2">
      <c r="A9" s="1">
        <v>6</v>
      </c>
      <c r="B9" s="1">
        <v>24203</v>
      </c>
      <c r="C9" s="1" t="s">
        <v>69</v>
      </c>
      <c r="D9" s="1" t="s">
        <v>51</v>
      </c>
      <c r="E9" s="1" t="s">
        <v>13</v>
      </c>
      <c r="F9" s="7">
        <v>81.42</v>
      </c>
      <c r="G9" s="8">
        <v>13760.23</v>
      </c>
      <c r="H9" s="8">
        <v>3626</v>
      </c>
      <c r="I9" s="15">
        <v>0.11410459587955626</v>
      </c>
      <c r="J9" s="15">
        <v>0.82448494453248811</v>
      </c>
      <c r="K9" s="15">
        <v>1.9017432646592711E-2</v>
      </c>
      <c r="L9" s="15">
        <v>4.2393026941362918E-2</v>
      </c>
      <c r="M9" s="15">
        <v>0</v>
      </c>
      <c r="N9" s="11" t="s">
        <v>60</v>
      </c>
      <c r="O9" s="16" t="s">
        <v>77</v>
      </c>
      <c r="P9" s="27">
        <v>4.2393026941362918E-2</v>
      </c>
      <c r="Q9" s="27">
        <v>1.9017432646592711E-2</v>
      </c>
      <c r="R9" s="27">
        <v>0.95760697305863707</v>
      </c>
      <c r="S9" s="27">
        <v>0</v>
      </c>
      <c r="T9" s="27">
        <v>0.95760697305863707</v>
      </c>
      <c r="U9" s="27">
        <v>1</v>
      </c>
      <c r="V9" s="27">
        <v>1.0526941362916005</v>
      </c>
      <c r="W9" s="27">
        <v>5.3735410608659592E-2</v>
      </c>
      <c r="X9" s="27">
        <v>1.6245423415570958E-4</v>
      </c>
      <c r="Y9" s="27">
        <v>0.14800205352505175</v>
      </c>
      <c r="Z9" s="27">
        <v>0</v>
      </c>
      <c r="AA9" s="27">
        <v>0.27834746929073956</v>
      </c>
      <c r="AB9" s="27">
        <v>6.3508733189873476E-2</v>
      </c>
      <c r="AC9" s="27">
        <v>0.26238216402729325</v>
      </c>
      <c r="AD9" s="30" t="s">
        <v>92</v>
      </c>
      <c r="AE9" s="44">
        <f t="shared" si="0"/>
        <v>0.75240287426711383</v>
      </c>
      <c r="AF9" s="27">
        <v>1</v>
      </c>
      <c r="AG9" s="27">
        <f t="shared" si="1"/>
        <v>4.5689409276110191E-2</v>
      </c>
      <c r="AH9" s="27">
        <f t="shared" si="2"/>
        <v>0.1101000471758402</v>
      </c>
      <c r="AI9" s="27">
        <f t="shared" si="3"/>
        <v>9.1807669280935783E-2</v>
      </c>
      <c r="AJ9" s="27">
        <v>9.9186186940086088E-2</v>
      </c>
      <c r="AK9" s="27">
        <v>3.0266543551139154E-3</v>
      </c>
      <c r="AL9" s="27">
        <v>7.8872058806401975E-3</v>
      </c>
      <c r="AM9" s="27">
        <v>0</v>
      </c>
      <c r="AN9" s="27">
        <v>0</v>
      </c>
      <c r="AO9" s="27">
        <v>0</v>
      </c>
      <c r="AP9" s="27">
        <v>0</v>
      </c>
      <c r="AQ9" s="27">
        <v>4.5689409276110191E-2</v>
      </c>
      <c r="AR9" s="27"/>
    </row>
    <row r="10" spans="1:44" x14ac:dyDescent="0.2">
      <c r="A10" s="1">
        <v>7</v>
      </c>
      <c r="B10" s="1">
        <v>24495</v>
      </c>
      <c r="C10" s="1" t="s">
        <v>98</v>
      </c>
      <c r="D10" s="1" t="s">
        <v>16</v>
      </c>
      <c r="E10" s="1" t="s">
        <v>15</v>
      </c>
      <c r="F10" s="7">
        <v>84.24</v>
      </c>
      <c r="G10" s="8">
        <v>15415.83</v>
      </c>
      <c r="H10" s="8">
        <v>4323</v>
      </c>
      <c r="I10" s="15">
        <v>0</v>
      </c>
      <c r="J10" s="15">
        <v>0</v>
      </c>
      <c r="K10" s="15">
        <v>0</v>
      </c>
      <c r="L10" s="15">
        <v>0.69517833553500663</v>
      </c>
      <c r="M10" s="15">
        <v>0.30482166446499337</v>
      </c>
      <c r="N10" s="12" t="s">
        <v>62</v>
      </c>
      <c r="O10" s="21" t="s">
        <v>82</v>
      </c>
      <c r="P10" s="27">
        <v>1</v>
      </c>
      <c r="Q10" s="27">
        <v>0</v>
      </c>
      <c r="R10" s="27">
        <v>0</v>
      </c>
      <c r="S10" s="27">
        <v>0.88143989431968295</v>
      </c>
      <c r="T10" s="27">
        <v>0</v>
      </c>
      <c r="U10" s="27">
        <v>0</v>
      </c>
      <c r="V10" s="27">
        <v>0</v>
      </c>
      <c r="W10" s="27">
        <v>0.14495753731025945</v>
      </c>
      <c r="X10" s="27">
        <v>6.4592024472390361E-2</v>
      </c>
      <c r="Y10" s="27">
        <v>3.7710620252556164E-2</v>
      </c>
      <c r="Z10" s="27">
        <v>6.046170947052025E-2</v>
      </c>
      <c r="AA10" s="27">
        <v>0.15484023413286185</v>
      </c>
      <c r="AB10" s="27">
        <v>0.28264767141128083</v>
      </c>
      <c r="AC10" s="27">
        <v>3.8032457925948216E-3</v>
      </c>
      <c r="AD10" s="30" t="s">
        <v>87</v>
      </c>
      <c r="AE10" s="44">
        <f t="shared" si="0"/>
        <v>0.60405550553220422</v>
      </c>
      <c r="AF10" s="27">
        <v>1</v>
      </c>
      <c r="AG10" s="27">
        <f t="shared" si="1"/>
        <v>9.4899946739750468E-2</v>
      </c>
      <c r="AH10" s="27">
        <f t="shared" si="2"/>
        <v>0.10785360918095152</v>
      </c>
      <c r="AI10" s="27">
        <f t="shared" si="3"/>
        <v>0.19319093854709379</v>
      </c>
      <c r="AJ10" s="27">
        <v>4.9836548372767193E-2</v>
      </c>
      <c r="AK10" s="27">
        <v>4.7879330996566313E-3</v>
      </c>
      <c r="AL10" s="27">
        <v>3.3544806278539487E-2</v>
      </c>
      <c r="AM10" s="27">
        <v>1.968432142998822E-2</v>
      </c>
      <c r="AN10" s="27">
        <v>0</v>
      </c>
      <c r="AO10" s="27">
        <v>0</v>
      </c>
      <c r="AP10" s="27">
        <v>8.5899684538134374E-2</v>
      </c>
      <c r="AQ10" s="27">
        <v>9.0002622016160973E-3</v>
      </c>
      <c r="AR10" s="27"/>
    </row>
    <row r="11" spans="1:44" x14ac:dyDescent="0.2">
      <c r="A11" s="1">
        <v>8</v>
      </c>
      <c r="B11" s="1">
        <v>2891</v>
      </c>
      <c r="C11" s="1" t="s">
        <v>70</v>
      </c>
      <c r="D11" s="1" t="s">
        <v>16</v>
      </c>
      <c r="E11" s="1" t="s">
        <v>15</v>
      </c>
      <c r="F11" s="7">
        <v>86.07</v>
      </c>
      <c r="G11" s="8">
        <v>13856.9</v>
      </c>
      <c r="H11" s="8">
        <v>4270</v>
      </c>
      <c r="I11" s="15">
        <v>0</v>
      </c>
      <c r="J11" s="15">
        <v>4.5811518324607326E-3</v>
      </c>
      <c r="K11" s="15">
        <v>4.5157068062827224E-2</v>
      </c>
      <c r="L11" s="15">
        <v>0.875</v>
      </c>
      <c r="M11" s="15">
        <v>7.5261780104712045E-2</v>
      </c>
      <c r="N11" s="12" t="s">
        <v>62</v>
      </c>
      <c r="O11" s="21" t="s">
        <v>82</v>
      </c>
      <c r="P11" s="27">
        <v>0.95026178010471207</v>
      </c>
      <c r="Q11" s="27">
        <v>4.5157068062827224E-2</v>
      </c>
      <c r="R11" s="27">
        <v>4.9738219895287955E-2</v>
      </c>
      <c r="S11" s="27">
        <v>0.68095549738219896</v>
      </c>
      <c r="T11" s="27">
        <v>4.9738219895287955E-2</v>
      </c>
      <c r="U11" s="27">
        <v>0.27912303664921467</v>
      </c>
      <c r="V11" s="27">
        <v>4.5811518324607335E-3</v>
      </c>
      <c r="W11" s="27">
        <v>0.17973671043072376</v>
      </c>
      <c r="X11" s="27">
        <v>6.5112188874641846E-2</v>
      </c>
      <c r="Y11" s="27">
        <v>4.6271294167227695E-2</v>
      </c>
      <c r="Z11" s="27">
        <v>7.4239203867436709E-2</v>
      </c>
      <c r="AA11" s="27">
        <v>0.16462985823863149</v>
      </c>
      <c r="AB11" s="27">
        <v>0.25785652587447833</v>
      </c>
      <c r="AC11" s="27">
        <v>1.163703408734367E-2</v>
      </c>
      <c r="AD11" s="30" t="s">
        <v>87</v>
      </c>
      <c r="AE11" s="44">
        <f t="shared" si="0"/>
        <v>0.61974610510975969</v>
      </c>
      <c r="AF11" s="27">
        <v>1</v>
      </c>
      <c r="AG11" s="27">
        <f t="shared" si="1"/>
        <v>8.0327266409192702E-2</v>
      </c>
      <c r="AH11" s="27">
        <f t="shared" si="2"/>
        <v>9.1607257751030069E-2</v>
      </c>
      <c r="AI11" s="27">
        <f t="shared" si="3"/>
        <v>0.20831937073001755</v>
      </c>
      <c r="AJ11" s="27">
        <v>5.4355526041562401E-2</v>
      </c>
      <c r="AK11" s="27">
        <v>4.3136927546578137E-3</v>
      </c>
      <c r="AL11" s="27">
        <v>1.5010508676900581E-2</v>
      </c>
      <c r="AM11" s="27">
        <v>1.7927530277909276E-2</v>
      </c>
      <c r="AN11" s="27">
        <v>0</v>
      </c>
      <c r="AO11" s="27">
        <v>0</v>
      </c>
      <c r="AP11" s="27">
        <v>7.5027149805398236E-2</v>
      </c>
      <c r="AQ11" s="27">
        <v>5.3001166037944716E-3</v>
      </c>
      <c r="AR11" s="27"/>
    </row>
    <row r="12" spans="1:44" x14ac:dyDescent="0.2">
      <c r="A12" s="1">
        <v>9</v>
      </c>
      <c r="B12" s="1">
        <v>27727</v>
      </c>
      <c r="C12" s="1" t="s">
        <v>71</v>
      </c>
      <c r="D12" s="1" t="s">
        <v>27</v>
      </c>
      <c r="E12" s="1" t="s">
        <v>2</v>
      </c>
      <c r="F12" s="7">
        <v>97.78</v>
      </c>
      <c r="G12" s="8">
        <v>20728.37</v>
      </c>
      <c r="H12" s="8">
        <v>3960</v>
      </c>
      <c r="I12" s="15">
        <v>0.23516720604099245</v>
      </c>
      <c r="J12" s="15">
        <v>0.55627472132326505</v>
      </c>
      <c r="K12" s="15">
        <v>7.9108234448040278E-3</v>
      </c>
      <c r="L12" s="15">
        <v>3.595828838547285E-4</v>
      </c>
      <c r="M12" s="15">
        <v>0.20028766630708378</v>
      </c>
      <c r="N12" s="11" t="s">
        <v>60</v>
      </c>
      <c r="O12" s="16" t="s">
        <v>77</v>
      </c>
      <c r="P12" s="27">
        <v>0.20064724919093851</v>
      </c>
      <c r="Q12" s="27">
        <v>7.9108234448040278E-3</v>
      </c>
      <c r="R12" s="27">
        <v>0.79935275080906143</v>
      </c>
      <c r="S12" s="27">
        <v>7.9108234448040278E-3</v>
      </c>
      <c r="T12" s="27">
        <v>0.79144192736425745</v>
      </c>
      <c r="U12" s="27">
        <v>0.79180151024811218</v>
      </c>
      <c r="V12" s="27">
        <v>1.0266091334052501</v>
      </c>
      <c r="W12" s="27">
        <v>0</v>
      </c>
      <c r="X12" s="27">
        <v>5.2019453473561772E-3</v>
      </c>
      <c r="Y12" s="27">
        <v>0.23928914533410114</v>
      </c>
      <c r="Z12" s="27">
        <v>3.8476253265148155E-2</v>
      </c>
      <c r="AA12" s="27">
        <v>0.23708371700536265</v>
      </c>
      <c r="AB12" s="27">
        <v>0.22537577457608268</v>
      </c>
      <c r="AC12" s="27">
        <v>0.17306399567003877</v>
      </c>
      <c r="AD12" s="30" t="s">
        <v>93</v>
      </c>
      <c r="AE12" s="44">
        <f t="shared" si="0"/>
        <v>0.91849083119808972</v>
      </c>
      <c r="AF12" s="27">
        <v>1</v>
      </c>
      <c r="AG12" s="27">
        <f t="shared" si="1"/>
        <v>8.0904542292968146E-3</v>
      </c>
      <c r="AH12" s="27">
        <f t="shared" si="2"/>
        <v>5.0192628594927804E-2</v>
      </c>
      <c r="AI12" s="27">
        <f t="shared" si="3"/>
        <v>2.3226085977685662E-2</v>
      </c>
      <c r="AJ12" s="27">
        <v>4.5421596893340639E-2</v>
      </c>
      <c r="AK12" s="27">
        <v>0</v>
      </c>
      <c r="AL12" s="27">
        <v>4.7710317015871627E-3</v>
      </c>
      <c r="AM12" s="27">
        <v>0</v>
      </c>
      <c r="AN12" s="27">
        <v>0</v>
      </c>
      <c r="AO12" s="27">
        <v>0</v>
      </c>
      <c r="AP12" s="27">
        <v>0</v>
      </c>
      <c r="AQ12" s="27">
        <v>8.0904542292968146E-3</v>
      </c>
      <c r="AR12" s="27"/>
    </row>
    <row r="13" spans="1:44" x14ac:dyDescent="0.2">
      <c r="A13" s="1">
        <v>10</v>
      </c>
      <c r="B13" s="1">
        <v>18223</v>
      </c>
      <c r="C13" s="1" t="s">
        <v>97</v>
      </c>
      <c r="D13" s="1" t="s">
        <v>23</v>
      </c>
      <c r="E13" s="1" t="s">
        <v>2</v>
      </c>
      <c r="F13" s="7">
        <v>87.4</v>
      </c>
      <c r="G13" s="8">
        <v>22112.87</v>
      </c>
      <c r="H13" s="8">
        <v>8075</v>
      </c>
      <c r="I13" s="15">
        <v>2.6784041955422364E-2</v>
      </c>
      <c r="J13" s="15">
        <v>0.82899419366922644</v>
      </c>
      <c r="K13" s="15">
        <v>0</v>
      </c>
      <c r="L13" s="15">
        <v>4.8698258100767933E-3</v>
      </c>
      <c r="M13" s="15">
        <v>0.13935193856527439</v>
      </c>
      <c r="N13" s="11" t="s">
        <v>60</v>
      </c>
      <c r="O13" s="16" t="s">
        <v>77</v>
      </c>
      <c r="P13" s="27">
        <v>0.1442217643753512</v>
      </c>
      <c r="Q13" s="27">
        <v>4.8698258100767933E-3</v>
      </c>
      <c r="R13" s="27">
        <v>0.85577823562464883</v>
      </c>
      <c r="S13" s="27">
        <v>4.8698258100767933E-3</v>
      </c>
      <c r="T13" s="27">
        <v>0.85577823562464883</v>
      </c>
      <c r="U13" s="27">
        <v>0.85577823562464883</v>
      </c>
      <c r="V13" s="27">
        <v>0.88256227758007122</v>
      </c>
      <c r="W13" s="27">
        <v>3.1553306389298178E-4</v>
      </c>
      <c r="X13" s="27">
        <v>1.2066937464844722E-2</v>
      </c>
      <c r="Y13" s="27">
        <v>0.20918652857628267</v>
      </c>
      <c r="Z13" s="27">
        <v>1.816567133546608E-2</v>
      </c>
      <c r="AA13" s="27">
        <v>0.20425686281126729</v>
      </c>
      <c r="AB13" s="27">
        <v>0.19093584521851051</v>
      </c>
      <c r="AC13" s="27">
        <v>0.18570474398784692</v>
      </c>
      <c r="AD13" s="30" t="s">
        <v>93</v>
      </c>
      <c r="AE13" s="44">
        <f t="shared" si="0"/>
        <v>0.82031658939421814</v>
      </c>
      <c r="AF13" s="27">
        <v>1</v>
      </c>
      <c r="AG13" s="27">
        <f t="shared" si="1"/>
        <v>0</v>
      </c>
      <c r="AH13" s="27">
        <f t="shared" si="2"/>
        <v>8.9025791333056742E-2</v>
      </c>
      <c r="AI13" s="27">
        <f t="shared" si="3"/>
        <v>9.0657619272725115E-2</v>
      </c>
      <c r="AJ13" s="27">
        <v>1.0732151268725697E-2</v>
      </c>
      <c r="AK13" s="27">
        <v>1.6529967581146891E-2</v>
      </c>
      <c r="AL13" s="27">
        <v>5.2320434997884309E-2</v>
      </c>
      <c r="AM13" s="27">
        <v>3.2616044464706963E-3</v>
      </c>
      <c r="AN13" s="27">
        <v>0</v>
      </c>
      <c r="AO13" s="27">
        <v>6.181633038829154E-3</v>
      </c>
      <c r="AP13" s="27">
        <v>0</v>
      </c>
      <c r="AQ13" s="27">
        <v>0</v>
      </c>
      <c r="AR13" s="27"/>
    </row>
    <row r="14" spans="1:44" x14ac:dyDescent="0.2">
      <c r="A14" s="1">
        <v>11</v>
      </c>
      <c r="B14" s="1">
        <v>14085</v>
      </c>
      <c r="C14" s="1" t="s">
        <v>96</v>
      </c>
      <c r="D14" s="1" t="s">
        <v>20</v>
      </c>
      <c r="E14" s="1" t="s">
        <v>19</v>
      </c>
      <c r="F14" s="7">
        <v>75.47</v>
      </c>
      <c r="G14" s="8">
        <v>12225.92</v>
      </c>
      <c r="H14" s="8">
        <v>2673</v>
      </c>
      <c r="I14" s="15">
        <v>0</v>
      </c>
      <c r="J14" s="15">
        <v>4.5136186770428015E-2</v>
      </c>
      <c r="K14" s="15">
        <v>0</v>
      </c>
      <c r="L14" s="15">
        <v>0.55019455252918292</v>
      </c>
      <c r="M14" s="15">
        <v>0.40466926070038911</v>
      </c>
      <c r="N14" s="12" t="s">
        <v>62</v>
      </c>
      <c r="O14" s="20" t="s">
        <v>81</v>
      </c>
      <c r="P14" s="27">
        <v>0.95486381322957192</v>
      </c>
      <c r="Q14" s="27">
        <v>7.0038910505836579E-3</v>
      </c>
      <c r="R14" s="27">
        <v>4.5136186770428015E-2</v>
      </c>
      <c r="S14" s="27">
        <v>0.27937743190661479</v>
      </c>
      <c r="T14" s="27">
        <v>4.5136186770428015E-2</v>
      </c>
      <c r="U14" s="27">
        <v>0.54552529182879372</v>
      </c>
      <c r="V14" s="27">
        <v>4.5136186770428015E-2</v>
      </c>
      <c r="W14" s="27">
        <v>0.31652859267856109</v>
      </c>
      <c r="X14" s="27">
        <v>4.2382562692394841E-3</v>
      </c>
      <c r="Y14" s="27">
        <v>1.1055369617511415E-3</v>
      </c>
      <c r="Z14" s="27">
        <v>0.10333026504745477</v>
      </c>
      <c r="AA14" s="27">
        <v>0.14000391567603823</v>
      </c>
      <c r="AB14" s="27">
        <v>0.20844946249875967</v>
      </c>
      <c r="AC14" s="27">
        <v>0</v>
      </c>
      <c r="AD14" s="30" t="s">
        <v>87</v>
      </c>
      <c r="AE14" s="44">
        <f t="shared" si="0"/>
        <v>0.45712743645324327</v>
      </c>
      <c r="AF14" s="27">
        <v>1</v>
      </c>
      <c r="AG14" s="27">
        <f t="shared" si="1"/>
        <v>0.10667991740465375</v>
      </c>
      <c r="AH14" s="27">
        <f t="shared" si="2"/>
        <v>9.4645552357409318E-2</v>
      </c>
      <c r="AI14" s="27">
        <f t="shared" si="3"/>
        <v>0.34154709378469367</v>
      </c>
      <c r="AJ14" s="27">
        <v>1.3073883064771879E-2</v>
      </c>
      <c r="AK14" s="27">
        <v>1.590778690057524E-2</v>
      </c>
      <c r="AL14" s="27">
        <v>2.5623575352634556E-2</v>
      </c>
      <c r="AM14" s="27">
        <v>3.6656808528043275E-2</v>
      </c>
      <c r="AN14" s="27">
        <v>0</v>
      </c>
      <c r="AO14" s="27">
        <v>3.3834985113843671E-3</v>
      </c>
      <c r="AP14" s="27">
        <v>9.4573586056404077E-2</v>
      </c>
      <c r="AQ14" s="27">
        <v>1.2106331348249682E-2</v>
      </c>
      <c r="AR14" s="27"/>
    </row>
    <row r="15" spans="1:44" x14ac:dyDescent="0.2">
      <c r="A15" s="1">
        <v>12</v>
      </c>
      <c r="B15" s="1">
        <v>6006</v>
      </c>
      <c r="C15" s="1" t="s">
        <v>101</v>
      </c>
      <c r="D15" s="1" t="s">
        <v>23</v>
      </c>
      <c r="E15" s="1" t="s">
        <v>2</v>
      </c>
      <c r="F15" s="7">
        <v>99.41</v>
      </c>
      <c r="G15" s="8">
        <v>19485.22</v>
      </c>
      <c r="H15" s="8">
        <v>6929</v>
      </c>
      <c r="I15" s="15">
        <v>0</v>
      </c>
      <c r="J15" s="15">
        <v>0.50605519158229106</v>
      </c>
      <c r="K15" s="15">
        <v>0</v>
      </c>
      <c r="L15" s="15">
        <v>1.3897161008536827E-2</v>
      </c>
      <c r="M15" s="15">
        <v>0.48004764740917211</v>
      </c>
      <c r="N15" s="11" t="s">
        <v>60</v>
      </c>
      <c r="O15" s="16" t="s">
        <v>77</v>
      </c>
      <c r="P15" s="27">
        <v>0.49394480841770894</v>
      </c>
      <c r="Q15" s="27">
        <v>1.3897161008536827E-2</v>
      </c>
      <c r="R15" s="27">
        <v>0.50605519158229106</v>
      </c>
      <c r="S15" s="27">
        <v>1.3897161008536827E-2</v>
      </c>
      <c r="T15" s="27">
        <v>0.50605519158229106</v>
      </c>
      <c r="U15" s="27">
        <v>0.50605519158229106</v>
      </c>
      <c r="V15" s="27">
        <v>0.50605519158229106</v>
      </c>
      <c r="W15" s="27">
        <v>2.545190970470144E-3</v>
      </c>
      <c r="X15" s="27">
        <v>2.6791399361474295E-2</v>
      </c>
      <c r="Y15" s="27">
        <v>0.15716270210285227</v>
      </c>
      <c r="Z15" s="27">
        <v>1.5353154027875848E-2</v>
      </c>
      <c r="AA15" s="27">
        <v>0.27722385009973216</v>
      </c>
      <c r="AB15" s="27">
        <v>0.17357971306343778</v>
      </c>
      <c r="AC15" s="27">
        <v>0.13570210763079812</v>
      </c>
      <c r="AD15" s="30" t="s">
        <v>87</v>
      </c>
      <c r="AE15" s="44">
        <f t="shared" si="0"/>
        <v>0.7858129262861705</v>
      </c>
      <c r="AF15" s="27">
        <v>1</v>
      </c>
      <c r="AG15" s="27">
        <f t="shared" si="1"/>
        <v>0</v>
      </c>
      <c r="AH15" s="27">
        <f t="shared" si="2"/>
        <v>0.13472416977961785</v>
      </c>
      <c r="AI15" s="27">
        <f t="shared" si="3"/>
        <v>7.9462903934211654E-2</v>
      </c>
      <c r="AJ15" s="27">
        <v>3.8697017884655821E-2</v>
      </c>
      <c r="AK15" s="27">
        <v>5.0898268908965271E-3</v>
      </c>
      <c r="AL15" s="27">
        <v>8.0910691833524229E-2</v>
      </c>
      <c r="AM15" s="27">
        <v>3.4505413483498669E-3</v>
      </c>
      <c r="AN15" s="27">
        <v>1.0192813174434137E-3</v>
      </c>
      <c r="AO15" s="27">
        <v>5.556810504747981E-3</v>
      </c>
      <c r="AP15" s="27">
        <v>0</v>
      </c>
      <c r="AQ15" s="27">
        <v>0</v>
      </c>
      <c r="AR15" s="27"/>
    </row>
    <row r="16" spans="1:44" x14ac:dyDescent="0.2">
      <c r="A16" s="1">
        <v>13</v>
      </c>
      <c r="B16" s="1">
        <v>28241</v>
      </c>
      <c r="C16" s="1" t="s">
        <v>99</v>
      </c>
      <c r="D16" s="1" t="s">
        <v>23</v>
      </c>
      <c r="E16" s="1" t="s">
        <v>2</v>
      </c>
      <c r="F16" s="7">
        <v>71.16</v>
      </c>
      <c r="G16" s="8">
        <v>27040.03</v>
      </c>
      <c r="H16" s="8">
        <v>2103</v>
      </c>
      <c r="I16" s="15">
        <v>0.1541501976284585</v>
      </c>
      <c r="J16" s="15">
        <v>0.84189723320158105</v>
      </c>
      <c r="K16" s="15">
        <v>0</v>
      </c>
      <c r="L16" s="15">
        <v>3.952569169960474E-3</v>
      </c>
      <c r="M16" s="15">
        <v>0</v>
      </c>
      <c r="N16" s="11" t="s">
        <v>60</v>
      </c>
      <c r="O16" s="16" t="s">
        <v>77</v>
      </c>
      <c r="P16" s="27">
        <v>3.952569169960474E-3</v>
      </c>
      <c r="Q16" s="27">
        <v>0</v>
      </c>
      <c r="R16" s="27">
        <v>0.99604743083003944</v>
      </c>
      <c r="S16" s="27">
        <v>0</v>
      </c>
      <c r="T16" s="27">
        <v>0.99604743083003944</v>
      </c>
      <c r="U16" s="27">
        <v>0.99999999999999989</v>
      </c>
      <c r="V16" s="27">
        <v>1.150197628458498</v>
      </c>
      <c r="W16" s="27">
        <v>0</v>
      </c>
      <c r="X16" s="27">
        <v>4.4190937706491459E-3</v>
      </c>
      <c r="Y16" s="27">
        <v>0.33151816871464274</v>
      </c>
      <c r="Z16" s="27">
        <v>1.3546619778749649E-2</v>
      </c>
      <c r="AA16" s="27">
        <v>0.18723771146989293</v>
      </c>
      <c r="AB16" s="27">
        <v>0.14884151971717641</v>
      </c>
      <c r="AC16" s="27">
        <v>0.24201191095575533</v>
      </c>
      <c r="AD16" s="30" t="s">
        <v>93</v>
      </c>
      <c r="AE16" s="44">
        <f t="shared" si="0"/>
        <v>0.92757502440686623</v>
      </c>
      <c r="AF16" s="27">
        <v>1</v>
      </c>
      <c r="AG16" s="27">
        <f t="shared" si="1"/>
        <v>2.7826304665248876E-3</v>
      </c>
      <c r="AH16" s="27">
        <f t="shared" si="2"/>
        <v>5.2263170008041468E-2</v>
      </c>
      <c r="AI16" s="27">
        <f t="shared" si="3"/>
        <v>1.737917511856741E-2</v>
      </c>
      <c r="AJ16" s="27">
        <v>2.4848430666160704E-2</v>
      </c>
      <c r="AK16" s="27">
        <v>1.1645211358996134E-2</v>
      </c>
      <c r="AL16" s="27">
        <v>3.7382886767707317E-3</v>
      </c>
      <c r="AM16" s="27">
        <v>0</v>
      </c>
      <c r="AN16" s="27">
        <v>1.2031239306113894E-2</v>
      </c>
      <c r="AO16" s="27">
        <v>0</v>
      </c>
      <c r="AP16" s="27">
        <v>0</v>
      </c>
      <c r="AQ16" s="27">
        <v>2.7826304665248876E-3</v>
      </c>
      <c r="AR16" s="27"/>
    </row>
    <row r="17" spans="1:44" x14ac:dyDescent="0.2">
      <c r="A17" s="1">
        <v>14</v>
      </c>
      <c r="B17" s="1">
        <v>9293</v>
      </c>
      <c r="C17" s="1" t="s">
        <v>100</v>
      </c>
      <c r="D17" s="1" t="s">
        <v>11</v>
      </c>
      <c r="E17" s="1" t="s">
        <v>8</v>
      </c>
      <c r="F17" s="7">
        <v>73.66</v>
      </c>
      <c r="G17" s="8">
        <v>11932.72</v>
      </c>
      <c r="H17" s="8">
        <v>5445</v>
      </c>
      <c r="I17" s="15">
        <v>0</v>
      </c>
      <c r="J17" s="15">
        <v>0.454320987654321</v>
      </c>
      <c r="K17" s="15">
        <v>0.11934156378600823</v>
      </c>
      <c r="L17" s="15">
        <v>0.36543209876543209</v>
      </c>
      <c r="M17" s="15">
        <v>6.0905349794238686E-2</v>
      </c>
      <c r="N17" s="11" t="s">
        <v>60</v>
      </c>
      <c r="O17" s="20" t="s">
        <v>81</v>
      </c>
      <c r="P17" s="27">
        <v>0.43868312757201644</v>
      </c>
      <c r="Q17" s="27">
        <v>0.12866941015089162</v>
      </c>
      <c r="R17" s="27">
        <v>0.57366255144032918</v>
      </c>
      <c r="S17" s="27">
        <v>8.2578875171467767E-2</v>
      </c>
      <c r="T17" s="27">
        <v>0.57366255144032918</v>
      </c>
      <c r="U17" s="27">
        <v>0.92976680384087795</v>
      </c>
      <c r="V17" s="27">
        <v>0.45432098765432094</v>
      </c>
      <c r="W17" s="27">
        <v>8.7866664159307578E-2</v>
      </c>
      <c r="X17" s="27">
        <v>8.9771518035936013E-2</v>
      </c>
      <c r="Y17" s="27">
        <v>9.1633582603020763E-2</v>
      </c>
      <c r="Z17" s="27">
        <v>5.0598745578353387E-2</v>
      </c>
      <c r="AA17" s="27">
        <v>0.33592663828091229</v>
      </c>
      <c r="AB17" s="27">
        <v>8.2869013618398421E-2</v>
      </c>
      <c r="AC17" s="27">
        <v>4.0285448652835433E-2</v>
      </c>
      <c r="AD17" s="30" t="s">
        <v>92</v>
      </c>
      <c r="AE17" s="44">
        <f t="shared" si="0"/>
        <v>0.69108494676945631</v>
      </c>
      <c r="AF17" s="27">
        <v>1</v>
      </c>
      <c r="AG17" s="27">
        <f t="shared" si="1"/>
        <v>5.2686041345047695E-2</v>
      </c>
      <c r="AH17" s="27">
        <f t="shared" si="2"/>
        <v>0.14711265737245036</v>
      </c>
      <c r="AI17" s="27">
        <f t="shared" si="3"/>
        <v>0.10911635451304563</v>
      </c>
      <c r="AJ17" s="27">
        <v>8.3536905698012393E-2</v>
      </c>
      <c r="AK17" s="27">
        <v>2.103030821279131E-2</v>
      </c>
      <c r="AL17" s="27">
        <v>1.5324120024901558E-2</v>
      </c>
      <c r="AM17" s="27">
        <v>2.572400383454853E-2</v>
      </c>
      <c r="AN17" s="27">
        <v>7.4217456978236329E-4</v>
      </c>
      <c r="AO17" s="27">
        <v>7.5514503241419224E-4</v>
      </c>
      <c r="AP17" s="27">
        <v>4.5407926133717372E-2</v>
      </c>
      <c r="AQ17" s="27">
        <v>7.2781152113303212E-3</v>
      </c>
      <c r="AR17" s="27"/>
    </row>
    <row r="18" spans="1:44" x14ac:dyDescent="0.2">
      <c r="A18" s="1">
        <v>15</v>
      </c>
      <c r="B18" s="1">
        <v>6389</v>
      </c>
      <c r="C18" s="1" t="s">
        <v>102</v>
      </c>
      <c r="D18" s="1" t="s">
        <v>26</v>
      </c>
      <c r="E18" s="1" t="s">
        <v>13</v>
      </c>
      <c r="F18" s="7">
        <v>75.66</v>
      </c>
      <c r="G18" s="8">
        <v>11121.57</v>
      </c>
      <c r="H18" s="8">
        <v>3155</v>
      </c>
      <c r="I18" s="15">
        <v>1.1001737116386797E-2</v>
      </c>
      <c r="J18" s="15">
        <v>0.57151129125651423</v>
      </c>
      <c r="K18" s="15">
        <v>6.9484655471916623E-2</v>
      </c>
      <c r="L18" s="15">
        <v>0.28662420382165604</v>
      </c>
      <c r="M18" s="15">
        <v>6.1378112333526344E-2</v>
      </c>
      <c r="N18" s="11" t="s">
        <v>60</v>
      </c>
      <c r="O18" s="17" t="s">
        <v>78</v>
      </c>
      <c r="P18" s="27">
        <v>0.34800231615518246</v>
      </c>
      <c r="Q18" s="27">
        <v>0.11464968152866242</v>
      </c>
      <c r="R18" s="27">
        <v>0.6519976838448176</v>
      </c>
      <c r="S18" s="27">
        <v>0.17602779386218875</v>
      </c>
      <c r="T18" s="27">
        <v>0.58251302837290098</v>
      </c>
      <c r="U18" s="27">
        <v>0.8239722061378113</v>
      </c>
      <c r="V18" s="27">
        <v>0.58251302837290098</v>
      </c>
      <c r="W18" s="27">
        <v>0.21350229879842145</v>
      </c>
      <c r="X18" s="27">
        <v>1.6155813839753157E-2</v>
      </c>
      <c r="Y18" s="27">
        <v>0.11326554816943463</v>
      </c>
      <c r="Z18" s="27">
        <v>0.15659233143282886</v>
      </c>
      <c r="AA18" s="27">
        <v>0.15456578250027284</v>
      </c>
      <c r="AB18" s="27">
        <v>0.184699580251006</v>
      </c>
      <c r="AC18" s="27">
        <v>5.7717019900899127E-2</v>
      </c>
      <c r="AD18" s="30" t="s">
        <v>92</v>
      </c>
      <c r="AE18" s="44">
        <f t="shared" si="0"/>
        <v>0.68299607609419466</v>
      </c>
      <c r="AF18" s="27">
        <v>1</v>
      </c>
      <c r="AG18" s="27">
        <f t="shared" si="1"/>
        <v>7.4217371112189684E-3</v>
      </c>
      <c r="AH18" s="27">
        <f t="shared" si="2"/>
        <v>4.1710646443470854E-2</v>
      </c>
      <c r="AI18" s="27">
        <f t="shared" si="3"/>
        <v>0.26787154035111549</v>
      </c>
      <c r="AJ18" s="27">
        <v>3.4047326427574229E-2</v>
      </c>
      <c r="AK18" s="27">
        <v>0</v>
      </c>
      <c r="AL18" s="27">
        <v>7.6633200158966247E-3</v>
      </c>
      <c r="AM18" s="27">
        <v>0</v>
      </c>
      <c r="AN18" s="27">
        <v>0</v>
      </c>
      <c r="AO18" s="27">
        <v>0</v>
      </c>
      <c r="AP18" s="27">
        <v>0</v>
      </c>
      <c r="AQ18" s="27">
        <v>7.4217371112189684E-3</v>
      </c>
      <c r="AR18" s="27"/>
    </row>
    <row r="19" spans="1:44" x14ac:dyDescent="0.2">
      <c r="A19" s="1">
        <v>16</v>
      </c>
      <c r="B19" s="1">
        <v>13365</v>
      </c>
      <c r="C19" s="1" t="s">
        <v>103</v>
      </c>
      <c r="D19" s="1" t="s">
        <v>40</v>
      </c>
      <c r="E19" s="1" t="s">
        <v>4</v>
      </c>
      <c r="F19" s="7">
        <v>66.06</v>
      </c>
      <c r="G19" s="8">
        <v>13475.53</v>
      </c>
      <c r="H19" s="8">
        <v>5692</v>
      </c>
      <c r="I19" s="15">
        <v>0</v>
      </c>
      <c r="J19" s="15">
        <v>0.14133333333333334</v>
      </c>
      <c r="K19" s="15">
        <v>1.9333333333333334E-2</v>
      </c>
      <c r="L19" s="15">
        <v>0.64777777777777779</v>
      </c>
      <c r="M19" s="15">
        <v>0.19155555555555556</v>
      </c>
      <c r="N19" s="12" t="s">
        <v>62</v>
      </c>
      <c r="O19" s="20" t="s">
        <v>81</v>
      </c>
      <c r="P19" s="27">
        <v>0.83933333333333326</v>
      </c>
      <c r="Q19" s="27">
        <v>5.8444444444444445E-2</v>
      </c>
      <c r="R19" s="27">
        <v>0.16066666666666668</v>
      </c>
      <c r="S19" s="27">
        <v>0.22288888888888889</v>
      </c>
      <c r="T19" s="27">
        <v>0.16066666666666668</v>
      </c>
      <c r="U19" s="27">
        <v>0.76933333333333342</v>
      </c>
      <c r="V19" s="27">
        <v>0.14133333333333334</v>
      </c>
      <c r="W19" s="27">
        <v>0.25454219584305043</v>
      </c>
      <c r="X19" s="27">
        <v>6.2064849730702545E-2</v>
      </c>
      <c r="Y19" s="27">
        <v>2.5356765583204044E-2</v>
      </c>
      <c r="Z19" s="27">
        <v>0.18389163484986537</v>
      </c>
      <c r="AA19" s="27">
        <v>6.5841300702529845E-2</v>
      </c>
      <c r="AB19" s="27">
        <v>0.21484087322562123</v>
      </c>
      <c r="AC19" s="27">
        <v>2.2364499626077451E-4</v>
      </c>
      <c r="AD19" s="30" t="s">
        <v>87</v>
      </c>
      <c r="AE19" s="44">
        <f t="shared" si="0"/>
        <v>0.55221906908818386</v>
      </c>
      <c r="AF19" s="27">
        <v>1</v>
      </c>
      <c r="AG19" s="27">
        <f t="shared" si="1"/>
        <v>7.240913409700013E-2</v>
      </c>
      <c r="AH19" s="27">
        <f t="shared" si="2"/>
        <v>6.8619915435883319E-2</v>
      </c>
      <c r="AI19" s="27">
        <f t="shared" si="3"/>
        <v>0.30675188137893272</v>
      </c>
      <c r="AJ19" s="27">
        <v>9.5315892399520877E-3</v>
      </c>
      <c r="AK19" s="27">
        <v>3.0931404783679287E-2</v>
      </c>
      <c r="AL19" s="27">
        <v>2.142490778256451E-2</v>
      </c>
      <c r="AM19" s="27">
        <v>6.7320136296874422E-3</v>
      </c>
      <c r="AN19" s="27">
        <v>0</v>
      </c>
      <c r="AO19" s="27">
        <v>0</v>
      </c>
      <c r="AP19" s="27">
        <v>2.2344675702508966E-2</v>
      </c>
      <c r="AQ19" s="27">
        <v>5.0064458394491161E-2</v>
      </c>
      <c r="AR19" s="27"/>
    </row>
    <row r="20" spans="1:44" x14ac:dyDescent="0.2">
      <c r="A20" s="1">
        <v>17</v>
      </c>
      <c r="B20" s="1">
        <v>30262</v>
      </c>
      <c r="C20" s="1" t="s">
        <v>104</v>
      </c>
      <c r="D20" s="1" t="s">
        <v>27</v>
      </c>
      <c r="E20" s="1" t="s">
        <v>2</v>
      </c>
      <c r="F20" s="7">
        <v>92.54</v>
      </c>
      <c r="G20" s="8">
        <v>19896.62</v>
      </c>
      <c r="H20" s="8">
        <v>3549</v>
      </c>
      <c r="I20" s="15">
        <v>0.21417565485362094</v>
      </c>
      <c r="J20" s="15">
        <v>0.72265023112480742</v>
      </c>
      <c r="K20" s="15">
        <v>0</v>
      </c>
      <c r="L20" s="15">
        <v>4.352850539291217E-2</v>
      </c>
      <c r="M20" s="15">
        <v>1.9645608628659477E-2</v>
      </c>
      <c r="N20" s="11" t="s">
        <v>60</v>
      </c>
      <c r="O20" s="16" t="s">
        <v>77</v>
      </c>
      <c r="P20" s="27">
        <v>6.3174114021571651E-2</v>
      </c>
      <c r="Q20" s="27">
        <v>4.352850539291217E-2</v>
      </c>
      <c r="R20" s="27">
        <v>0.93682588597842842</v>
      </c>
      <c r="S20" s="27">
        <v>4.352850539291217E-2</v>
      </c>
      <c r="T20" s="27">
        <v>0.93682588597842842</v>
      </c>
      <c r="U20" s="27">
        <v>0.93682588597842842</v>
      </c>
      <c r="V20" s="27">
        <v>1.1510015408320493</v>
      </c>
      <c r="W20" s="27">
        <v>6.0655818969164183E-4</v>
      </c>
      <c r="X20" s="27">
        <v>5.5494353592641949E-3</v>
      </c>
      <c r="Y20" s="27">
        <v>0.19533507641290859</v>
      </c>
      <c r="Z20" s="27">
        <v>6.5574868363877784E-2</v>
      </c>
      <c r="AA20" s="27">
        <v>0.34183669890716184</v>
      </c>
      <c r="AB20" s="27">
        <v>0.10739920526564803</v>
      </c>
      <c r="AC20" s="27">
        <v>0.15990268147324715</v>
      </c>
      <c r="AD20" s="30" t="s">
        <v>93</v>
      </c>
      <c r="AE20" s="44">
        <f t="shared" si="0"/>
        <v>0.87559796578210758</v>
      </c>
      <c r="AF20" s="27">
        <v>1</v>
      </c>
      <c r="AG20" s="27">
        <f t="shared" si="1"/>
        <v>1.1854588168320095E-2</v>
      </c>
      <c r="AH20" s="27">
        <f t="shared" si="2"/>
        <v>5.6056294025860938E-2</v>
      </c>
      <c r="AI20" s="27">
        <f t="shared" si="3"/>
        <v>5.6491152023711383E-2</v>
      </c>
      <c r="AJ20" s="27">
        <v>2.0328678857663641E-2</v>
      </c>
      <c r="AK20" s="27">
        <v>0</v>
      </c>
      <c r="AL20" s="27">
        <v>3.446993500542081E-2</v>
      </c>
      <c r="AM20" s="27">
        <v>0</v>
      </c>
      <c r="AN20" s="27">
        <v>0</v>
      </c>
      <c r="AO20" s="27">
        <v>1.2576801627764934E-3</v>
      </c>
      <c r="AP20" s="27">
        <v>0</v>
      </c>
      <c r="AQ20" s="27">
        <v>1.1854588168320095E-2</v>
      </c>
      <c r="AR20" s="27"/>
    </row>
    <row r="21" spans="1:44" x14ac:dyDescent="0.2">
      <c r="A21" s="1">
        <v>18</v>
      </c>
      <c r="B21" s="1">
        <v>7322</v>
      </c>
      <c r="C21" s="1" t="s">
        <v>105</v>
      </c>
      <c r="D21" s="1" t="s">
        <v>27</v>
      </c>
      <c r="E21" s="1" t="s">
        <v>2</v>
      </c>
      <c r="F21" s="7">
        <v>95.04</v>
      </c>
      <c r="G21" s="8">
        <v>19103.849999999999</v>
      </c>
      <c r="H21" s="8">
        <v>5523</v>
      </c>
      <c r="I21" s="15">
        <v>2.1989261058552801E-2</v>
      </c>
      <c r="J21" s="15">
        <v>0.80746612119662486</v>
      </c>
      <c r="K21" s="15">
        <v>0</v>
      </c>
      <c r="L21" s="15">
        <v>0</v>
      </c>
      <c r="M21" s="15">
        <v>0.1705446177448223</v>
      </c>
      <c r="N21" s="11" t="s">
        <v>60</v>
      </c>
      <c r="O21" s="16" t="s">
        <v>77</v>
      </c>
      <c r="P21" s="27">
        <v>0.1705446177448223</v>
      </c>
      <c r="Q21" s="27">
        <v>0</v>
      </c>
      <c r="R21" s="27">
        <v>0.82945538225517768</v>
      </c>
      <c r="S21" s="27">
        <v>0</v>
      </c>
      <c r="T21" s="27">
        <v>0.82945538225517768</v>
      </c>
      <c r="U21" s="27">
        <v>0.82945538225517768</v>
      </c>
      <c r="V21" s="27">
        <v>0.85144464331373049</v>
      </c>
      <c r="W21" s="27">
        <v>0</v>
      </c>
      <c r="X21" s="27">
        <v>1.462975146195741E-2</v>
      </c>
      <c r="Y21" s="27">
        <v>0.18563939077441571</v>
      </c>
      <c r="Z21" s="27">
        <v>0.10858830989618094</v>
      </c>
      <c r="AA21" s="27">
        <v>0.30731050663902054</v>
      </c>
      <c r="AB21" s="27">
        <v>8.6773557612146418E-2</v>
      </c>
      <c r="AC21" s="27">
        <v>0.13203340007109088</v>
      </c>
      <c r="AD21" s="30" t="s">
        <v>92</v>
      </c>
      <c r="AE21" s="44">
        <f t="shared" si="0"/>
        <v>0.83497491645481192</v>
      </c>
      <c r="AF21" s="27">
        <v>1</v>
      </c>
      <c r="AG21" s="27">
        <f t="shared" si="1"/>
        <v>1.818792077257339E-2</v>
      </c>
      <c r="AH21" s="27">
        <f t="shared" si="2"/>
        <v>6.910403864993353E-2</v>
      </c>
      <c r="AI21" s="27">
        <f t="shared" si="3"/>
        <v>7.7733124122681158E-2</v>
      </c>
      <c r="AJ21" s="27">
        <v>2.1862827790683145E-2</v>
      </c>
      <c r="AK21" s="27">
        <v>0</v>
      </c>
      <c r="AL21" s="27">
        <v>4.0951805984804572E-2</v>
      </c>
      <c r="AM21" s="27">
        <v>0</v>
      </c>
      <c r="AN21" s="27">
        <v>0</v>
      </c>
      <c r="AO21" s="27">
        <v>6.2894048744458224E-3</v>
      </c>
      <c r="AP21" s="27">
        <v>0</v>
      </c>
      <c r="AQ21" s="27">
        <v>1.818792077257339E-2</v>
      </c>
      <c r="AR21" s="27"/>
    </row>
    <row r="22" spans="1:44" x14ac:dyDescent="0.2">
      <c r="A22" s="1">
        <v>19</v>
      </c>
      <c r="B22" s="1">
        <v>22158</v>
      </c>
      <c r="C22" s="1" t="s">
        <v>106</v>
      </c>
      <c r="D22" s="1" t="s">
        <v>7</v>
      </c>
      <c r="E22" s="1" t="s">
        <v>6</v>
      </c>
      <c r="F22" s="7">
        <v>88.1</v>
      </c>
      <c r="G22" s="8">
        <v>11277.33</v>
      </c>
      <c r="H22" s="8">
        <v>2174</v>
      </c>
      <c r="I22" s="15">
        <v>1.7937219730941704E-2</v>
      </c>
      <c r="J22" s="15">
        <v>9.9402092675635281E-2</v>
      </c>
      <c r="K22" s="15">
        <v>0.13751868460388639</v>
      </c>
      <c r="L22" s="15">
        <v>0.28550074738415543</v>
      </c>
      <c r="M22" s="15">
        <v>0.45964125560538116</v>
      </c>
      <c r="N22" s="13" t="s">
        <v>63</v>
      </c>
      <c r="O22" s="22" t="s">
        <v>83</v>
      </c>
      <c r="P22" s="27">
        <v>0.74514200298953659</v>
      </c>
      <c r="Q22" s="27">
        <v>0.39536621823617341</v>
      </c>
      <c r="R22" s="27">
        <v>0.25485799701046341</v>
      </c>
      <c r="S22" s="27">
        <v>0.71973094170403584</v>
      </c>
      <c r="T22" s="27">
        <v>0.25261584454409569</v>
      </c>
      <c r="U22" s="27">
        <v>0.28026905829596416</v>
      </c>
      <c r="V22" s="27">
        <v>0.11733931240657698</v>
      </c>
      <c r="W22" s="27">
        <v>0.34356804967393961</v>
      </c>
      <c r="X22" s="27">
        <v>2.1998861789759735E-2</v>
      </c>
      <c r="Y22" s="27">
        <v>5.3071256640826819E-2</v>
      </c>
      <c r="Z22" s="27">
        <v>0.26102945858662646</v>
      </c>
      <c r="AA22" s="27">
        <v>0.10012596816031018</v>
      </c>
      <c r="AB22" s="27">
        <v>0.1077616036787169</v>
      </c>
      <c r="AC22" s="27">
        <v>0</v>
      </c>
      <c r="AD22" s="30" t="s">
        <v>90</v>
      </c>
      <c r="AE22" s="44">
        <f t="shared" si="0"/>
        <v>0.54398714885624011</v>
      </c>
      <c r="AF22" s="27">
        <v>1</v>
      </c>
      <c r="AG22" s="27">
        <f t="shared" si="1"/>
        <v>4.2360089221820392E-2</v>
      </c>
      <c r="AH22" s="27">
        <f t="shared" si="2"/>
        <v>5.1730957287463963E-2</v>
      </c>
      <c r="AI22" s="27">
        <f t="shared" si="3"/>
        <v>0.36192180463447554</v>
      </c>
      <c r="AJ22" s="27">
        <v>1.5316371548405528E-2</v>
      </c>
      <c r="AK22" s="27">
        <v>0</v>
      </c>
      <c r="AL22" s="27">
        <v>3.2660481520840183E-3</v>
      </c>
      <c r="AM22" s="27">
        <v>2.0639499957435744E-2</v>
      </c>
      <c r="AN22" s="27">
        <v>1.250903762953867E-2</v>
      </c>
      <c r="AO22" s="27">
        <v>0</v>
      </c>
      <c r="AP22" s="27">
        <v>3.429983013813119E-2</v>
      </c>
      <c r="AQ22" s="27">
        <v>8.0602590836892033E-3</v>
      </c>
      <c r="AR22" s="27"/>
    </row>
    <row r="23" spans="1:44" x14ac:dyDescent="0.2">
      <c r="A23" s="1">
        <v>20</v>
      </c>
      <c r="B23" s="1">
        <v>13750</v>
      </c>
      <c r="C23" s="1" t="s">
        <v>107</v>
      </c>
      <c r="D23" s="1" t="s">
        <v>42</v>
      </c>
      <c r="E23" s="1" t="s">
        <v>8</v>
      </c>
      <c r="F23" s="7">
        <v>73.31</v>
      </c>
      <c r="G23" s="8">
        <v>10923.02</v>
      </c>
      <c r="H23" s="8">
        <v>4468</v>
      </c>
      <c r="I23" s="15">
        <v>4.7017337643255955E-3</v>
      </c>
      <c r="J23" s="15">
        <v>8.8157508081104904E-4</v>
      </c>
      <c r="K23" s="15">
        <v>4.4372612400822804E-2</v>
      </c>
      <c r="L23" s="15">
        <v>5.9359388774610639E-2</v>
      </c>
      <c r="M23" s="15">
        <v>0.89068468997942996</v>
      </c>
      <c r="N23" s="13" t="s">
        <v>63</v>
      </c>
      <c r="O23" s="22" t="s">
        <v>83</v>
      </c>
      <c r="P23" s="27">
        <v>0.95004407875404062</v>
      </c>
      <c r="Q23" s="27">
        <v>0.10314428445489274</v>
      </c>
      <c r="R23" s="27">
        <v>4.9955921245959448E-2</v>
      </c>
      <c r="S23" s="27">
        <v>0.96209227152512489</v>
      </c>
      <c r="T23" s="27">
        <v>4.0846312077578606E-2</v>
      </c>
      <c r="U23" s="27">
        <v>3.7907728474875106E-2</v>
      </c>
      <c r="V23" s="27">
        <v>5.5833088451366442E-3</v>
      </c>
      <c r="W23" s="27">
        <v>0.25973388128506769</v>
      </c>
      <c r="X23" s="27">
        <v>2.9889158466599779E-2</v>
      </c>
      <c r="Y23" s="27">
        <v>3.9295416725968806E-2</v>
      </c>
      <c r="Z23" s="27">
        <v>0.11372419761582908</v>
      </c>
      <c r="AA23" s="27">
        <v>9.0303193111068686E-2</v>
      </c>
      <c r="AB23" s="27">
        <v>0.17060391089003177</v>
      </c>
      <c r="AC23" s="27">
        <v>0</v>
      </c>
      <c r="AD23" s="30" t="s">
        <v>90</v>
      </c>
      <c r="AE23" s="44">
        <f t="shared" si="0"/>
        <v>0.44381587680949819</v>
      </c>
      <c r="AF23" s="27">
        <v>1</v>
      </c>
      <c r="AG23" s="27">
        <f t="shared" si="1"/>
        <v>2.1439722757205038E-3</v>
      </c>
      <c r="AH23" s="27">
        <f t="shared" si="2"/>
        <v>0.24783929726571327</v>
      </c>
      <c r="AI23" s="27">
        <f t="shared" si="3"/>
        <v>0.30620085364906802</v>
      </c>
      <c r="AJ23" s="27">
        <v>2.7807381081492531E-2</v>
      </c>
      <c r="AK23" s="27">
        <v>2.7485903072364013E-2</v>
      </c>
      <c r="AL23" s="27">
        <v>7.7179856167882505E-2</v>
      </c>
      <c r="AM23" s="27">
        <v>9.1078652614388605E-2</v>
      </c>
      <c r="AN23" s="27">
        <v>2.3923095266819277E-2</v>
      </c>
      <c r="AO23" s="27">
        <v>3.6440906276635142E-4</v>
      </c>
      <c r="AP23" s="27">
        <v>1.8428491493302874E-3</v>
      </c>
      <c r="AQ23" s="27">
        <v>3.011231263902162E-4</v>
      </c>
      <c r="AR23" s="27"/>
    </row>
    <row r="24" spans="1:44" x14ac:dyDescent="0.2">
      <c r="A24" s="1">
        <v>21</v>
      </c>
      <c r="B24" s="1">
        <v>16697</v>
      </c>
      <c r="C24" s="31" t="s">
        <v>108</v>
      </c>
      <c r="D24" s="1" t="s">
        <v>16</v>
      </c>
      <c r="E24" s="1" t="s">
        <v>15</v>
      </c>
      <c r="F24" s="7">
        <v>72.41</v>
      </c>
      <c r="G24" s="8">
        <v>12527.07</v>
      </c>
      <c r="H24" s="8">
        <v>2773</v>
      </c>
      <c r="I24" s="15">
        <v>0</v>
      </c>
      <c r="J24" s="15">
        <v>0</v>
      </c>
      <c r="K24" s="15">
        <v>8.0906148867313912E-2</v>
      </c>
      <c r="L24" s="15">
        <v>0.91909385113268605</v>
      </c>
      <c r="M24" s="15">
        <v>0</v>
      </c>
      <c r="N24" s="12" t="s">
        <v>62</v>
      </c>
      <c r="O24" s="21" t="s">
        <v>82</v>
      </c>
      <c r="P24" s="27">
        <v>0.91909385113268616</v>
      </c>
      <c r="Q24" s="27">
        <v>9.2926490984743412E-2</v>
      </c>
      <c r="R24" s="27">
        <v>8.0906148867313912E-2</v>
      </c>
      <c r="S24" s="27">
        <v>0.91909385113268616</v>
      </c>
      <c r="T24" s="27">
        <v>8.0906148867313912E-2</v>
      </c>
      <c r="U24" s="27">
        <v>8.0906148867313912E-2</v>
      </c>
      <c r="V24" s="27">
        <v>0</v>
      </c>
      <c r="W24" s="27">
        <v>0.13605666298070343</v>
      </c>
      <c r="X24" s="27">
        <v>7.5744560385227894E-2</v>
      </c>
      <c r="Y24" s="27">
        <v>2.9497706155401149E-2</v>
      </c>
      <c r="Z24" s="27">
        <v>4.3244671208311783E-2</v>
      </c>
      <c r="AA24" s="27">
        <v>0.13777808545076359</v>
      </c>
      <c r="AB24" s="27">
        <v>0.31197128719733197</v>
      </c>
      <c r="AC24" s="27">
        <v>3.3771736045719986E-3</v>
      </c>
      <c r="AD24" s="30" t="s">
        <v>90</v>
      </c>
      <c r="AE24" s="44">
        <f t="shared" si="0"/>
        <v>0.60161348400160841</v>
      </c>
      <c r="AF24" s="27">
        <v>1</v>
      </c>
      <c r="AG24" s="27">
        <f t="shared" si="1"/>
        <v>9.1888986663227951E-2</v>
      </c>
      <c r="AH24" s="27">
        <f t="shared" si="2"/>
        <v>0.1223419920589673</v>
      </c>
      <c r="AI24" s="27">
        <f t="shared" si="3"/>
        <v>0.18415553727619632</v>
      </c>
      <c r="AJ24" s="27">
        <v>5.4236776143229422E-2</v>
      </c>
      <c r="AK24" s="27">
        <v>6.5767807206281207E-4</v>
      </c>
      <c r="AL24" s="27">
        <v>3.7643144030707343E-2</v>
      </c>
      <c r="AM24" s="27">
        <v>2.9804393812967716E-2</v>
      </c>
      <c r="AN24" s="27">
        <v>0</v>
      </c>
      <c r="AO24" s="27">
        <v>0</v>
      </c>
      <c r="AP24" s="27">
        <v>7.5268862486544713E-2</v>
      </c>
      <c r="AQ24" s="27">
        <v>1.6620124176683231E-2</v>
      </c>
      <c r="AR24" s="27"/>
    </row>
    <row r="25" spans="1:44" x14ac:dyDescent="0.2">
      <c r="A25" s="1">
        <v>22</v>
      </c>
      <c r="B25" s="1">
        <v>14294</v>
      </c>
      <c r="C25" s="1" t="s">
        <v>109</v>
      </c>
      <c r="D25" s="1" t="s">
        <v>37</v>
      </c>
      <c r="E25" s="1" t="s">
        <v>6</v>
      </c>
      <c r="F25" s="7">
        <v>70.86</v>
      </c>
      <c r="G25" s="8">
        <v>11407.78</v>
      </c>
      <c r="H25" s="8">
        <v>3189</v>
      </c>
      <c r="I25" s="15">
        <v>0</v>
      </c>
      <c r="J25" s="15">
        <v>0</v>
      </c>
      <c r="K25" s="15">
        <v>1.2863534675615212E-2</v>
      </c>
      <c r="L25" s="15">
        <v>8.1096196868008952E-2</v>
      </c>
      <c r="M25" s="15">
        <v>0.90604026845637586</v>
      </c>
      <c r="N25" s="13" t="s">
        <v>63</v>
      </c>
      <c r="O25" s="22" t="s">
        <v>83</v>
      </c>
      <c r="P25" s="27">
        <v>0.98713646532438482</v>
      </c>
      <c r="Q25" s="27">
        <v>6.2639821029082776E-2</v>
      </c>
      <c r="R25" s="27">
        <v>1.2863534675615212E-2</v>
      </c>
      <c r="S25" s="27">
        <v>0.98713646532438482</v>
      </c>
      <c r="T25" s="27">
        <v>1.2863534675615212E-2</v>
      </c>
      <c r="U25" s="27">
        <v>1.2863534675615212E-2</v>
      </c>
      <c r="V25" s="27">
        <v>0</v>
      </c>
      <c r="W25" s="27">
        <v>0.4998688308176234</v>
      </c>
      <c r="X25" s="27">
        <v>5.5678582551400291E-3</v>
      </c>
      <c r="Y25" s="27">
        <v>1.8553937744305374E-2</v>
      </c>
      <c r="Z25" s="27">
        <v>0.13439105419650776</v>
      </c>
      <c r="AA25" s="27">
        <v>1.2739149745460568E-3</v>
      </c>
      <c r="AB25" s="27">
        <v>0.14382632451088939</v>
      </c>
      <c r="AC25" s="27">
        <v>0</v>
      </c>
      <c r="AD25" s="30" t="s">
        <v>90</v>
      </c>
      <c r="AE25" s="44">
        <f t="shared" si="0"/>
        <v>0.30361308968138867</v>
      </c>
      <c r="AF25" s="27">
        <v>1</v>
      </c>
      <c r="AG25" s="27">
        <f t="shared" si="1"/>
        <v>2.7239804155724964E-2</v>
      </c>
      <c r="AH25" s="27">
        <f t="shared" si="2"/>
        <v>9.3192483477150131E-2</v>
      </c>
      <c r="AI25" s="27">
        <f t="shared" si="3"/>
        <v>0.57595462268573627</v>
      </c>
      <c r="AJ25" s="27">
        <v>1.9394086582959387E-2</v>
      </c>
      <c r="AK25" s="27">
        <v>1.2258919069723249E-3</v>
      </c>
      <c r="AL25" s="27">
        <v>2.1556009315372892E-2</v>
      </c>
      <c r="AM25" s="27">
        <v>4.7800086512864007E-2</v>
      </c>
      <c r="AN25" s="27">
        <v>1.7067352233142614E-4</v>
      </c>
      <c r="AO25" s="27">
        <v>3.0457356366501041E-3</v>
      </c>
      <c r="AP25" s="27">
        <v>2.5249203675775399E-2</v>
      </c>
      <c r="AQ25" s="27">
        <v>1.9906004799495648E-3</v>
      </c>
      <c r="AR25" s="27"/>
    </row>
    <row r="26" spans="1:44" x14ac:dyDescent="0.2">
      <c r="A26" s="1">
        <v>23</v>
      </c>
      <c r="B26" s="1">
        <v>11117</v>
      </c>
      <c r="C26" s="1" t="s">
        <v>110</v>
      </c>
      <c r="D26" s="1" t="s">
        <v>25</v>
      </c>
      <c r="E26" s="1" t="s">
        <v>24</v>
      </c>
      <c r="F26" s="7">
        <v>69</v>
      </c>
      <c r="G26" s="8">
        <v>11729.75</v>
      </c>
      <c r="H26" s="8">
        <v>3311</v>
      </c>
      <c r="I26" s="15">
        <v>0</v>
      </c>
      <c r="J26" s="15">
        <v>0</v>
      </c>
      <c r="K26" s="15">
        <v>0.4129507561070182</v>
      </c>
      <c r="L26" s="15">
        <v>0.1345482745250097</v>
      </c>
      <c r="M26" s="15">
        <v>0.45250096936797207</v>
      </c>
      <c r="N26" s="13" t="s">
        <v>63</v>
      </c>
      <c r="O26" s="22" t="s">
        <v>83</v>
      </c>
      <c r="P26" s="27">
        <v>0.59557968204730516</v>
      </c>
      <c r="Q26" s="27">
        <v>0.45831717720046528</v>
      </c>
      <c r="R26" s="27">
        <v>0.4129507561070182</v>
      </c>
      <c r="S26" s="27">
        <v>0.5288871655680496</v>
      </c>
      <c r="T26" s="27">
        <v>0.4129507561070182</v>
      </c>
      <c r="U26" s="27">
        <v>0.47964327258627371</v>
      </c>
      <c r="V26" s="27">
        <v>0</v>
      </c>
      <c r="W26" s="27">
        <v>0.1330703750267524</v>
      </c>
      <c r="X26" s="27">
        <v>4.4464101409928222E-2</v>
      </c>
      <c r="Y26" s="27">
        <v>3.5001839230565289E-2</v>
      </c>
      <c r="Z26" s="27">
        <v>5.0515657640814296E-2</v>
      </c>
      <c r="AA26" s="27">
        <v>0.11691896511264563</v>
      </c>
      <c r="AB26" s="27">
        <v>0.32145459707442031</v>
      </c>
      <c r="AC26" s="27">
        <v>4.209916199228639E-3</v>
      </c>
      <c r="AD26" s="30" t="s">
        <v>90</v>
      </c>
      <c r="AE26" s="44">
        <f t="shared" si="0"/>
        <v>0.57256507666760237</v>
      </c>
      <c r="AF26" s="27">
        <v>1</v>
      </c>
      <c r="AG26" s="27">
        <f t="shared" si="1"/>
        <v>0.10353133315232479</v>
      </c>
      <c r="AH26" s="27">
        <f t="shared" si="2"/>
        <v>0.14504058924712279</v>
      </c>
      <c r="AI26" s="27">
        <f t="shared" si="3"/>
        <v>0.17886300093295004</v>
      </c>
      <c r="AJ26" s="27">
        <v>2.1800870944208846E-2</v>
      </c>
      <c r="AK26" s="27">
        <v>1.7381036570180319E-2</v>
      </c>
      <c r="AL26" s="27">
        <v>5.2304462528325373E-2</v>
      </c>
      <c r="AM26" s="27">
        <v>5.3554219204408254E-2</v>
      </c>
      <c r="AN26" s="27">
        <v>0</v>
      </c>
      <c r="AO26" s="27">
        <v>0</v>
      </c>
      <c r="AP26" s="27">
        <v>6.3371690727412014E-2</v>
      </c>
      <c r="AQ26" s="27">
        <v>4.0159642424912788E-2</v>
      </c>
      <c r="AR26" s="27"/>
    </row>
    <row r="27" spans="1:44" x14ac:dyDescent="0.2">
      <c r="A27" s="1">
        <v>24</v>
      </c>
      <c r="B27" s="1">
        <v>13490</v>
      </c>
      <c r="C27" s="1" t="s">
        <v>111</v>
      </c>
      <c r="D27" s="1" t="s">
        <v>41</v>
      </c>
      <c r="E27" s="1" t="s">
        <v>19</v>
      </c>
      <c r="F27" s="7">
        <v>71.08</v>
      </c>
      <c r="G27" s="8">
        <v>11301.37</v>
      </c>
      <c r="H27" s="8">
        <v>2538</v>
      </c>
      <c r="I27" s="15">
        <v>0</v>
      </c>
      <c r="J27" s="15">
        <v>1.9105077928607342E-2</v>
      </c>
      <c r="K27" s="15">
        <v>7.2900955253896435E-2</v>
      </c>
      <c r="L27" s="15">
        <v>0.60532931121166411</v>
      </c>
      <c r="M27" s="15">
        <v>0.30266465560583206</v>
      </c>
      <c r="N27" s="12" t="s">
        <v>62</v>
      </c>
      <c r="O27" s="21" t="s">
        <v>82</v>
      </c>
      <c r="P27" s="27">
        <v>0.90799396681749611</v>
      </c>
      <c r="Q27" s="27">
        <v>0.10105580693815988</v>
      </c>
      <c r="R27" s="27">
        <v>9.2006033182503777E-2</v>
      </c>
      <c r="S27" s="27">
        <v>0.92659627953745605</v>
      </c>
      <c r="T27" s="27">
        <v>7.3403720462543995E-2</v>
      </c>
      <c r="U27" s="27">
        <v>7.4409250879839114E-2</v>
      </c>
      <c r="V27" s="27">
        <v>2.0110608345902465E-2</v>
      </c>
      <c r="W27" s="27">
        <v>9.0114678961172243E-2</v>
      </c>
      <c r="X27" s="27">
        <v>0.26533710094166996</v>
      </c>
      <c r="Y27" s="27">
        <v>2.2599680103519842E-3</v>
      </c>
      <c r="Z27" s="27">
        <v>9.5850671573214891E-2</v>
      </c>
      <c r="AA27" s="27">
        <v>0.15092382271175611</v>
      </c>
      <c r="AB27" s="27">
        <v>0.22308518294136045</v>
      </c>
      <c r="AC27" s="27">
        <v>0</v>
      </c>
      <c r="AD27" s="30" t="s">
        <v>90</v>
      </c>
      <c r="AE27" s="44">
        <f t="shared" si="0"/>
        <v>0.73745674617835344</v>
      </c>
      <c r="AF27" s="27">
        <v>1</v>
      </c>
      <c r="AG27" s="27">
        <f t="shared" si="1"/>
        <v>4.3350044026421224E-2</v>
      </c>
      <c r="AH27" s="27">
        <f t="shared" si="2"/>
        <v>0.08</v>
      </c>
      <c r="AI27" s="27">
        <f t="shared" si="3"/>
        <v>0.13919320979522534</v>
      </c>
      <c r="AJ27" s="27">
        <v>0</v>
      </c>
      <c r="AK27" s="27">
        <v>0.08</v>
      </c>
      <c r="AL27" s="27">
        <v>0</v>
      </c>
      <c r="AM27" s="27">
        <v>0</v>
      </c>
      <c r="AN27" s="27">
        <v>0</v>
      </c>
      <c r="AO27" s="27">
        <v>0</v>
      </c>
      <c r="AP27" s="27">
        <v>4.1193855078794056E-2</v>
      </c>
      <c r="AQ27" s="27">
        <v>2.1561889476271689E-3</v>
      </c>
      <c r="AR27" s="27"/>
    </row>
    <row r="28" spans="1:44" x14ac:dyDescent="0.2">
      <c r="A28" s="1">
        <v>25</v>
      </c>
      <c r="B28" s="1">
        <v>19404</v>
      </c>
      <c r="C28" s="1" t="s">
        <v>112</v>
      </c>
      <c r="D28" s="1" t="s">
        <v>47</v>
      </c>
      <c r="E28" s="1" t="s">
        <v>8</v>
      </c>
      <c r="F28" s="7">
        <v>76.03</v>
      </c>
      <c r="G28" s="8">
        <v>10111.43</v>
      </c>
      <c r="H28" s="8">
        <v>2470</v>
      </c>
      <c r="I28" s="15">
        <v>1.7112299465240642E-2</v>
      </c>
      <c r="J28" s="15">
        <v>4.1711229946524063E-2</v>
      </c>
      <c r="K28" s="15">
        <v>0.22994652406417113</v>
      </c>
      <c r="L28" s="15">
        <v>0.2967914438502674</v>
      </c>
      <c r="M28" s="15">
        <v>0.41443850267379678</v>
      </c>
      <c r="N28" s="13" t="s">
        <v>63</v>
      </c>
      <c r="O28" s="22" t="s">
        <v>83</v>
      </c>
      <c r="P28" s="27">
        <v>0.7823529411764707</v>
      </c>
      <c r="Q28" s="27">
        <v>0.33422459893048129</v>
      </c>
      <c r="R28" s="27">
        <v>0.28877005347593587</v>
      </c>
      <c r="S28" s="27">
        <v>0.6272727272727272</v>
      </c>
      <c r="T28" s="27">
        <v>0.26042780748663102</v>
      </c>
      <c r="U28" s="27">
        <v>0.41069518716577541</v>
      </c>
      <c r="V28" s="27">
        <v>5.8823529411764705E-2</v>
      </c>
      <c r="W28" s="27">
        <v>0.20665572376915894</v>
      </c>
      <c r="X28" s="27">
        <v>4.6390780975395722E-2</v>
      </c>
      <c r="Y28" s="27">
        <v>0</v>
      </c>
      <c r="Z28" s="27">
        <v>0.13632886690624751</v>
      </c>
      <c r="AA28" s="27">
        <v>5.1304935537123425E-2</v>
      </c>
      <c r="AB28" s="27">
        <v>0.36091457985904063</v>
      </c>
      <c r="AC28" s="27">
        <v>0</v>
      </c>
      <c r="AD28" s="30" t="s">
        <v>87</v>
      </c>
      <c r="AE28" s="44">
        <f t="shared" si="0"/>
        <v>0.59493916327780727</v>
      </c>
      <c r="AF28" s="27">
        <v>1</v>
      </c>
      <c r="AG28" s="27">
        <f t="shared" si="1"/>
        <v>6.5742465545372789E-2</v>
      </c>
      <c r="AH28" s="27">
        <f t="shared" si="2"/>
        <v>9.368713070703466E-2</v>
      </c>
      <c r="AI28" s="27">
        <f t="shared" si="3"/>
        <v>0.24563124046978529</v>
      </c>
      <c r="AJ28" s="27">
        <v>1.6079344683428021E-3</v>
      </c>
      <c r="AK28" s="27">
        <v>1.6623071553945511E-2</v>
      </c>
      <c r="AL28" s="27">
        <v>9.1661429524734807E-3</v>
      </c>
      <c r="AM28" s="27">
        <v>6.6289981732272865E-2</v>
      </c>
      <c r="AN28" s="27">
        <v>0</v>
      </c>
      <c r="AO28" s="27">
        <v>0</v>
      </c>
      <c r="AP28" s="27">
        <v>6.5742465545372789E-2</v>
      </c>
      <c r="AQ28" s="27">
        <v>0</v>
      </c>
      <c r="AR28" s="27"/>
    </row>
    <row r="29" spans="1:44" x14ac:dyDescent="0.2">
      <c r="A29" s="1">
        <v>26</v>
      </c>
      <c r="B29" s="1">
        <v>10966</v>
      </c>
      <c r="C29" s="1" t="s">
        <v>113</v>
      </c>
      <c r="D29" s="1" t="s">
        <v>30</v>
      </c>
      <c r="E29" s="1" t="s">
        <v>29</v>
      </c>
      <c r="F29" s="7">
        <v>98.48</v>
      </c>
      <c r="G29" s="8">
        <v>10635.87</v>
      </c>
      <c r="H29" s="8">
        <v>2584</v>
      </c>
      <c r="I29" s="15">
        <v>0</v>
      </c>
      <c r="J29" s="15">
        <v>0</v>
      </c>
      <c r="K29" s="15">
        <v>4.9299178347027552E-2</v>
      </c>
      <c r="L29" s="15">
        <v>0.91880135331077817</v>
      </c>
      <c r="M29" s="15">
        <v>3.1899468342194294E-2</v>
      </c>
      <c r="N29" s="12" t="s">
        <v>62</v>
      </c>
      <c r="O29" s="21" t="s">
        <v>82</v>
      </c>
      <c r="P29" s="27">
        <v>0.95070082165297232</v>
      </c>
      <c r="Q29" s="27">
        <v>5.896568390526824E-2</v>
      </c>
      <c r="R29" s="27">
        <v>4.9299178347027545E-2</v>
      </c>
      <c r="S29" s="27">
        <v>0.92460125664572257</v>
      </c>
      <c r="T29" s="27">
        <v>4.6399226679555337E-2</v>
      </c>
      <c r="U29" s="27">
        <v>4.7849202513291444E-2</v>
      </c>
      <c r="V29" s="27">
        <v>0</v>
      </c>
      <c r="W29" s="27">
        <v>0.21765671737336101</v>
      </c>
      <c r="X29" s="27">
        <v>5.0696703673229836E-2</v>
      </c>
      <c r="Y29" s="27">
        <v>2.9277779224323494E-2</v>
      </c>
      <c r="Z29" s="27">
        <v>0.16319381982278655</v>
      </c>
      <c r="AA29" s="27">
        <v>2.7417886686641503E-2</v>
      </c>
      <c r="AB29" s="27">
        <v>0.2727048319290275</v>
      </c>
      <c r="AC29" s="27">
        <v>0</v>
      </c>
      <c r="AD29" s="30" t="s">
        <v>90</v>
      </c>
      <c r="AE29" s="44">
        <f t="shared" si="0"/>
        <v>0.54329102133600893</v>
      </c>
      <c r="AF29" s="27">
        <v>1</v>
      </c>
      <c r="AG29" s="27">
        <f t="shared" si="1"/>
        <v>0.10957629895403792</v>
      </c>
      <c r="AH29" s="27">
        <f t="shared" si="2"/>
        <v>0.11041961779560094</v>
      </c>
      <c r="AI29" s="27">
        <f t="shared" si="3"/>
        <v>0.23671306191435221</v>
      </c>
      <c r="AJ29" s="27">
        <v>1.0122534415914619E-2</v>
      </c>
      <c r="AK29" s="27">
        <v>1.5754836594010995E-4</v>
      </c>
      <c r="AL29" s="27">
        <v>2.5334675650265405E-2</v>
      </c>
      <c r="AM29" s="27">
        <v>7.0525821124297602E-2</v>
      </c>
      <c r="AN29" s="27">
        <v>0</v>
      </c>
      <c r="AO29" s="27">
        <v>4.2790382391832086E-3</v>
      </c>
      <c r="AP29" s="27">
        <v>7.6238529933466664E-2</v>
      </c>
      <c r="AQ29" s="27">
        <v>3.3337769020571249E-2</v>
      </c>
      <c r="AR29" s="27"/>
    </row>
    <row r="30" spans="1:44" x14ac:dyDescent="0.2">
      <c r="A30" s="1">
        <v>27</v>
      </c>
      <c r="B30" s="1">
        <v>1001</v>
      </c>
      <c r="C30" s="1" t="s">
        <v>185</v>
      </c>
      <c r="D30" s="1" t="s">
        <v>5</v>
      </c>
      <c r="E30" s="1" t="s">
        <v>4</v>
      </c>
      <c r="F30" s="7">
        <v>72.84</v>
      </c>
      <c r="G30" s="8">
        <v>10343.17</v>
      </c>
      <c r="H30" s="8">
        <v>3624</v>
      </c>
      <c r="I30" s="15">
        <v>7.7696526508226685E-2</v>
      </c>
      <c r="J30" s="15">
        <v>0.10786106032906764</v>
      </c>
      <c r="K30" s="15">
        <v>8.0895795246800725E-2</v>
      </c>
      <c r="L30" s="15">
        <v>0.27239488117001825</v>
      </c>
      <c r="M30" s="15">
        <v>0.46115173674588666</v>
      </c>
      <c r="N30" s="13" t="s">
        <v>63</v>
      </c>
      <c r="O30" s="24" t="s">
        <v>85</v>
      </c>
      <c r="P30" s="27">
        <v>0.80987202925045709</v>
      </c>
      <c r="Q30" s="27">
        <v>0.17915904936014626</v>
      </c>
      <c r="R30" s="27">
        <v>0.26645338208409508</v>
      </c>
      <c r="S30" s="27">
        <v>0.73034734917733091</v>
      </c>
      <c r="T30" s="27">
        <v>0.26188299817184646</v>
      </c>
      <c r="U30" s="27">
        <v>0.31718464351005482</v>
      </c>
      <c r="V30" s="27">
        <v>0.23217550274223037</v>
      </c>
      <c r="W30" s="27">
        <v>0.18459940301166416</v>
      </c>
      <c r="X30" s="27">
        <v>6.5608697311945643E-2</v>
      </c>
      <c r="Y30" s="27">
        <v>3.7179912088947227E-2</v>
      </c>
      <c r="Z30" s="27">
        <v>0.13853091811539428</v>
      </c>
      <c r="AA30" s="27">
        <v>0.1317382711190376</v>
      </c>
      <c r="AB30" s="27">
        <v>0.23720091942749644</v>
      </c>
      <c r="AC30" s="27">
        <v>5.5543127907722849E-3</v>
      </c>
      <c r="AD30" s="30" t="s">
        <v>87</v>
      </c>
      <c r="AE30" s="44">
        <f t="shared" si="0"/>
        <v>0.6158130308535934</v>
      </c>
      <c r="AF30" s="27">
        <v>1</v>
      </c>
      <c r="AG30" s="27">
        <f t="shared" si="1"/>
        <v>2.8261708822950128E-2</v>
      </c>
      <c r="AH30" s="27">
        <f t="shared" si="2"/>
        <v>7.1047001156994138E-2</v>
      </c>
      <c r="AI30" s="27">
        <f t="shared" si="3"/>
        <v>0.28487825916646237</v>
      </c>
      <c r="AJ30" s="27">
        <v>2.0313184161972257E-2</v>
      </c>
      <c r="AK30" s="27">
        <v>1.968577009867298E-3</v>
      </c>
      <c r="AL30" s="27">
        <v>1.0851899400367434E-2</v>
      </c>
      <c r="AM30" s="27">
        <v>3.7838775205399723E-2</v>
      </c>
      <c r="AN30" s="27">
        <v>7.4565379387436765E-5</v>
      </c>
      <c r="AO30" s="27">
        <v>0</v>
      </c>
      <c r="AP30" s="27">
        <v>1.0362583296216099E-3</v>
      </c>
      <c r="AQ30" s="27">
        <v>2.7225450493328519E-2</v>
      </c>
      <c r="AR30" s="27"/>
    </row>
    <row r="31" spans="1:44" x14ac:dyDescent="0.2">
      <c r="A31" s="1">
        <v>28</v>
      </c>
      <c r="B31" s="1">
        <v>2868</v>
      </c>
      <c r="C31" s="1" t="s">
        <v>12</v>
      </c>
      <c r="D31" s="1" t="s">
        <v>14</v>
      </c>
      <c r="E31" s="1" t="s">
        <v>13</v>
      </c>
      <c r="F31" s="7">
        <v>72.23</v>
      </c>
      <c r="G31" s="8">
        <v>10112.780000000001</v>
      </c>
      <c r="H31" s="8">
        <v>2759</v>
      </c>
      <c r="I31" s="15">
        <v>0</v>
      </c>
      <c r="J31" s="15">
        <v>0.16188655194391333</v>
      </c>
      <c r="K31" s="15">
        <v>0.31803696622052263</v>
      </c>
      <c r="L31" s="15">
        <v>0.26577437858508607</v>
      </c>
      <c r="M31" s="15">
        <v>0.25430210325047803</v>
      </c>
      <c r="N31" s="14" t="s">
        <v>61</v>
      </c>
      <c r="O31" s="18" t="s">
        <v>79</v>
      </c>
      <c r="P31" s="27">
        <v>0.5200764818355641</v>
      </c>
      <c r="Q31" s="27">
        <v>0.31803696622052263</v>
      </c>
      <c r="R31" s="27">
        <v>0.47992351816443596</v>
      </c>
      <c r="S31" s="27">
        <v>0.24920331421287445</v>
      </c>
      <c r="T31" s="27">
        <v>0.47992351816443596</v>
      </c>
      <c r="U31" s="27">
        <v>0.55321861057998722</v>
      </c>
      <c r="V31" s="27">
        <v>0.16188655194391333</v>
      </c>
      <c r="W31" s="27">
        <v>0.24366312389285455</v>
      </c>
      <c r="X31" s="27">
        <v>6.9391513237689675E-3</v>
      </c>
      <c r="Y31" s="27">
        <v>3.5243287882799873E-2</v>
      </c>
      <c r="Z31" s="27">
        <v>3.4313971972229775E-2</v>
      </c>
      <c r="AA31" s="27">
        <v>0.18450558403624243</v>
      </c>
      <c r="AB31" s="27">
        <v>0.27215091019671078</v>
      </c>
      <c r="AC31" s="27">
        <v>2.1978423326405004E-2</v>
      </c>
      <c r="AD31" s="30" t="s">
        <v>89</v>
      </c>
      <c r="AE31" s="44">
        <f t="shared" si="0"/>
        <v>0.55513132873815685</v>
      </c>
      <c r="AF31" s="27">
        <v>1</v>
      </c>
      <c r="AG31" s="27">
        <f t="shared" si="1"/>
        <v>3.9555580472371267E-2</v>
      </c>
      <c r="AH31" s="27">
        <f t="shared" si="2"/>
        <v>0.14413186708564804</v>
      </c>
      <c r="AI31" s="27">
        <f t="shared" si="3"/>
        <v>0.26118122370382385</v>
      </c>
      <c r="AJ31" s="27">
        <v>6.0324205742736926E-2</v>
      </c>
      <c r="AK31" s="27">
        <v>0</v>
      </c>
      <c r="AL31" s="27">
        <v>2.6909223987480434E-2</v>
      </c>
      <c r="AM31" s="27">
        <v>5.6898437355430688E-2</v>
      </c>
      <c r="AN31" s="27">
        <v>0</v>
      </c>
      <c r="AO31" s="27">
        <v>0</v>
      </c>
      <c r="AP31" s="27">
        <v>1.8158053109678597E-3</v>
      </c>
      <c r="AQ31" s="27">
        <v>3.7739775161403408E-2</v>
      </c>
      <c r="AR31" s="27"/>
    </row>
    <row r="32" spans="1:44" x14ac:dyDescent="0.2">
      <c r="A32" s="1">
        <v>29</v>
      </c>
      <c r="B32" s="1">
        <v>6311</v>
      </c>
      <c r="C32" s="1" t="s">
        <v>114</v>
      </c>
      <c r="D32" s="1" t="s">
        <v>25</v>
      </c>
      <c r="E32" s="1" t="s">
        <v>24</v>
      </c>
      <c r="F32" s="7">
        <v>58.19</v>
      </c>
      <c r="G32" s="8">
        <v>14373.02</v>
      </c>
      <c r="H32" s="8">
        <v>4059</v>
      </c>
      <c r="I32" s="15">
        <v>0.21788455121788455</v>
      </c>
      <c r="J32" s="15">
        <v>0.57691024357691023</v>
      </c>
      <c r="K32" s="15">
        <v>0</v>
      </c>
      <c r="L32" s="15">
        <v>0.20520520520520522</v>
      </c>
      <c r="M32" s="15">
        <v>0</v>
      </c>
      <c r="N32" s="11" t="s">
        <v>60</v>
      </c>
      <c r="O32" s="16" t="s">
        <v>77</v>
      </c>
      <c r="P32" s="27">
        <v>0.20520520520520522</v>
      </c>
      <c r="Q32" s="27">
        <v>3.3366700033366698E-3</v>
      </c>
      <c r="R32" s="27">
        <v>0.79479479479479476</v>
      </c>
      <c r="S32" s="27">
        <v>3.3366700033366698E-3</v>
      </c>
      <c r="T32" s="27">
        <v>0.79479479479479476</v>
      </c>
      <c r="U32" s="27">
        <v>0.99666332999666329</v>
      </c>
      <c r="V32" s="27">
        <v>1.0126793460126795</v>
      </c>
      <c r="W32" s="27">
        <v>5.2190302170122764E-2</v>
      </c>
      <c r="X32" s="27">
        <v>5.5788378601329791E-2</v>
      </c>
      <c r="Y32" s="27">
        <v>3.563703211464174E-2</v>
      </c>
      <c r="Z32" s="27">
        <v>4.3828715133728026E-2</v>
      </c>
      <c r="AA32" s="27">
        <v>0.30283805082106391</v>
      </c>
      <c r="AB32" s="27">
        <v>0.25018107223526276</v>
      </c>
      <c r="AC32" s="27">
        <v>0.12189055972200002</v>
      </c>
      <c r="AD32" s="30" t="s">
        <v>93</v>
      </c>
      <c r="AE32" s="44">
        <f t="shared" si="0"/>
        <v>0.81016380862802628</v>
      </c>
      <c r="AF32" s="27">
        <v>1</v>
      </c>
      <c r="AG32" s="27">
        <f t="shared" si="1"/>
        <v>2.8700355304525707E-2</v>
      </c>
      <c r="AH32" s="27">
        <f t="shared" si="2"/>
        <v>0.10624111803004507</v>
      </c>
      <c r="AI32" s="27">
        <f t="shared" si="3"/>
        <v>5.4894718037402923E-2</v>
      </c>
      <c r="AJ32" s="27">
        <v>9.2499910911869897E-5</v>
      </c>
      <c r="AK32" s="27">
        <v>1.7439639468591853E-3</v>
      </c>
      <c r="AL32" s="27">
        <v>6.7039930861233624E-2</v>
      </c>
      <c r="AM32" s="27">
        <v>3.7364723311040383E-2</v>
      </c>
      <c r="AN32" s="27">
        <v>0</v>
      </c>
      <c r="AO32" s="27">
        <v>0</v>
      </c>
      <c r="AP32" s="27">
        <v>1.7378901856660255E-2</v>
      </c>
      <c r="AQ32" s="27">
        <v>1.1321453447865452E-2</v>
      </c>
      <c r="AR32" s="27"/>
    </row>
    <row r="33" spans="1:44" x14ac:dyDescent="0.2">
      <c r="A33" s="1">
        <v>30</v>
      </c>
      <c r="B33" s="1">
        <v>9425</v>
      </c>
      <c r="C33" s="1" t="s">
        <v>115</v>
      </c>
      <c r="D33" s="1" t="s">
        <v>32</v>
      </c>
      <c r="E33" s="1" t="s">
        <v>8</v>
      </c>
      <c r="F33" s="7">
        <v>72.819999999999993</v>
      </c>
      <c r="G33" s="8">
        <v>10121.52</v>
      </c>
      <c r="H33" s="8">
        <v>4328</v>
      </c>
      <c r="I33" s="15">
        <v>0</v>
      </c>
      <c r="J33" s="15">
        <v>1.4545454545454545E-2</v>
      </c>
      <c r="K33" s="15">
        <v>0.13454545454545455</v>
      </c>
      <c r="L33" s="15">
        <v>0.66545454545454541</v>
      </c>
      <c r="M33" s="15">
        <v>0.18545454545454546</v>
      </c>
      <c r="N33" s="12" t="s">
        <v>62</v>
      </c>
      <c r="O33" s="20" t="s">
        <v>81</v>
      </c>
      <c r="P33" s="27">
        <v>0.86218181818181827</v>
      </c>
      <c r="Q33" s="27">
        <v>0.16945454545454547</v>
      </c>
      <c r="R33" s="27">
        <v>0.14909090909090908</v>
      </c>
      <c r="S33" s="27">
        <v>0.23163636363636364</v>
      </c>
      <c r="T33" s="27">
        <v>0.14909090909090908</v>
      </c>
      <c r="U33" s="27">
        <v>0.77963636363636357</v>
      </c>
      <c r="V33" s="27">
        <v>1.4545454545454545E-2</v>
      </c>
      <c r="W33" s="27">
        <v>0.29185169277855255</v>
      </c>
      <c r="X33" s="27">
        <v>9.4894029824816178E-2</v>
      </c>
      <c r="Y33" s="27">
        <v>3.0841662747633673E-2</v>
      </c>
      <c r="Z33" s="27">
        <v>7.8353109648475111E-2</v>
      </c>
      <c r="AA33" s="27">
        <v>0.10009701687564956</v>
      </c>
      <c r="AB33" s="27">
        <v>0.17427317927585639</v>
      </c>
      <c r="AC33" s="27">
        <v>2.8851101143777164E-2</v>
      </c>
      <c r="AD33" s="30" t="s">
        <v>92</v>
      </c>
      <c r="AE33" s="44">
        <f t="shared" si="0"/>
        <v>0.50731009951620809</v>
      </c>
      <c r="AF33" s="27">
        <v>1</v>
      </c>
      <c r="AG33" s="27">
        <f t="shared" si="1"/>
        <v>3.8002421836576684E-2</v>
      </c>
      <c r="AH33" s="27">
        <f t="shared" si="2"/>
        <v>7.0767117207261893E-2</v>
      </c>
      <c r="AI33" s="27">
        <f t="shared" si="3"/>
        <v>0.38392036143995334</v>
      </c>
      <c r="AJ33" s="27">
        <v>2.2553428444689232E-3</v>
      </c>
      <c r="AK33" s="27">
        <v>2.152372721449565E-2</v>
      </c>
      <c r="AL33" s="27">
        <v>0</v>
      </c>
      <c r="AM33" s="27">
        <v>3.7356142086807917E-2</v>
      </c>
      <c r="AN33" s="27">
        <v>8.9421026870755097E-3</v>
      </c>
      <c r="AO33" s="27">
        <v>6.898023744138943E-4</v>
      </c>
      <c r="AP33" s="27">
        <v>1.4660733526827624E-2</v>
      </c>
      <c r="AQ33" s="27">
        <v>2.3341688309749059E-2</v>
      </c>
      <c r="AR33" s="27"/>
    </row>
    <row r="34" spans="1:44" x14ac:dyDescent="0.2">
      <c r="A34" s="1">
        <v>31</v>
      </c>
      <c r="B34" s="1">
        <v>22577</v>
      </c>
      <c r="C34" s="1" t="s">
        <v>116</v>
      </c>
      <c r="D34" s="1" t="s">
        <v>39</v>
      </c>
      <c r="E34" s="1" t="s">
        <v>2</v>
      </c>
      <c r="F34" s="7">
        <v>86.42</v>
      </c>
      <c r="G34" s="8">
        <v>18407.72</v>
      </c>
      <c r="H34" s="8">
        <v>5515</v>
      </c>
      <c r="I34" s="15">
        <v>0</v>
      </c>
      <c r="J34" s="15">
        <v>0.38494141111942159</v>
      </c>
      <c r="K34" s="15">
        <v>0</v>
      </c>
      <c r="L34" s="15">
        <v>9.2744951383694846E-2</v>
      </c>
      <c r="M34" s="15">
        <v>0.52231363749688353</v>
      </c>
      <c r="N34" s="13" t="s">
        <v>63</v>
      </c>
      <c r="O34" s="23" t="s">
        <v>84</v>
      </c>
      <c r="P34" s="27">
        <v>0.61505858888057841</v>
      </c>
      <c r="Q34" s="27">
        <v>3.4904013961605584E-2</v>
      </c>
      <c r="R34" s="27">
        <v>0.38494141111942159</v>
      </c>
      <c r="S34" s="27">
        <v>3.4904013961605584E-2</v>
      </c>
      <c r="T34" s="27">
        <v>0.38494141111942159</v>
      </c>
      <c r="U34" s="27">
        <v>0.44278234854151083</v>
      </c>
      <c r="V34" s="27">
        <v>0.38494141111942159</v>
      </c>
      <c r="W34" s="27">
        <v>6.1541161954103508E-2</v>
      </c>
      <c r="X34" s="27">
        <v>3.7251774215847577E-2</v>
      </c>
      <c r="Y34" s="27">
        <v>2.6324032245698882E-2</v>
      </c>
      <c r="Z34" s="27">
        <v>2.3626133365252301E-2</v>
      </c>
      <c r="AA34" s="27">
        <v>0.11801479867368518</v>
      </c>
      <c r="AB34" s="27">
        <v>0.34274743561090359</v>
      </c>
      <c r="AC34" s="27">
        <v>5.0244991343648161E-2</v>
      </c>
      <c r="AD34" s="30" t="s">
        <v>87</v>
      </c>
      <c r="AE34" s="44">
        <f t="shared" si="0"/>
        <v>0.59820916545503566</v>
      </c>
      <c r="AF34" s="27">
        <v>1</v>
      </c>
      <c r="AG34" s="27">
        <f t="shared" si="1"/>
        <v>2.7857237155102372E-2</v>
      </c>
      <c r="AH34" s="27">
        <f t="shared" si="2"/>
        <v>0.22148723791926453</v>
      </c>
      <c r="AI34" s="27">
        <f t="shared" si="3"/>
        <v>0.15244635947059743</v>
      </c>
      <c r="AJ34" s="27">
        <v>7.2814669617069033E-2</v>
      </c>
      <c r="AK34" s="27">
        <v>2.5379048081570241E-2</v>
      </c>
      <c r="AL34" s="27">
        <v>5.9738350484094455E-2</v>
      </c>
      <c r="AM34" s="27">
        <v>4.0918005253271626E-2</v>
      </c>
      <c r="AN34" s="27">
        <v>1.1997990626437329E-2</v>
      </c>
      <c r="AO34" s="27">
        <v>1.0639173856821846E-2</v>
      </c>
      <c r="AP34" s="27">
        <v>0</v>
      </c>
      <c r="AQ34" s="27">
        <v>2.7857237155102372E-2</v>
      </c>
      <c r="AR34" s="27"/>
    </row>
    <row r="35" spans="1:44" x14ac:dyDescent="0.2">
      <c r="A35" s="1">
        <v>32</v>
      </c>
      <c r="B35" s="1">
        <v>10600</v>
      </c>
      <c r="C35" s="1" t="s">
        <v>117</v>
      </c>
      <c r="D35" s="1" t="s">
        <v>34</v>
      </c>
      <c r="E35" s="1" t="s">
        <v>15</v>
      </c>
      <c r="F35" s="7">
        <v>73.7</v>
      </c>
      <c r="G35" s="8">
        <v>9655.25</v>
      </c>
      <c r="H35" s="8">
        <v>3374</v>
      </c>
      <c r="I35" s="15">
        <v>0</v>
      </c>
      <c r="J35" s="15">
        <v>0</v>
      </c>
      <c r="K35" s="15">
        <v>4.8174048174048176E-2</v>
      </c>
      <c r="L35" s="15">
        <v>0.17132867132867133</v>
      </c>
      <c r="M35" s="15">
        <v>0.78049728049728051</v>
      </c>
      <c r="N35" s="13" t="s">
        <v>63</v>
      </c>
      <c r="O35" s="22" t="s">
        <v>83</v>
      </c>
      <c r="P35" s="27">
        <v>0.95182595182595187</v>
      </c>
      <c r="Q35" s="27">
        <v>0.1114996114996115</v>
      </c>
      <c r="R35" s="27">
        <v>4.8174048174048176E-2</v>
      </c>
      <c r="S35" s="27">
        <v>0.85936285936285939</v>
      </c>
      <c r="T35" s="27">
        <v>4.8174048174048176E-2</v>
      </c>
      <c r="U35" s="27">
        <v>5.0893550893550896E-2</v>
      </c>
      <c r="V35" s="27">
        <v>0</v>
      </c>
      <c r="W35" s="27">
        <v>0.18268214965032295</v>
      </c>
      <c r="X35" s="27">
        <v>3.6331101126234021E-2</v>
      </c>
      <c r="Y35" s="27">
        <v>6.8388604405759015E-2</v>
      </c>
      <c r="Z35" s="27">
        <v>9.2295270790365203E-2</v>
      </c>
      <c r="AA35" s="27">
        <v>8.8295179235340304E-2</v>
      </c>
      <c r="AB35" s="27">
        <v>0.23449723813422516</v>
      </c>
      <c r="AC35" s="27">
        <v>1.7745087216213934E-6</v>
      </c>
      <c r="AD35" s="30" t="s">
        <v>90</v>
      </c>
      <c r="AE35" s="44">
        <f t="shared" si="0"/>
        <v>0.51980916820064538</v>
      </c>
      <c r="AF35" s="27">
        <v>1</v>
      </c>
      <c r="AG35" s="27">
        <f t="shared" si="1"/>
        <v>4.2990016180744668E-2</v>
      </c>
      <c r="AH35" s="27">
        <f t="shared" si="2"/>
        <v>0.19426204608664152</v>
      </c>
      <c r="AI35" s="27">
        <f t="shared" si="3"/>
        <v>0.24293876953196844</v>
      </c>
      <c r="AJ35" s="27">
        <v>3.5817196358753529E-2</v>
      </c>
      <c r="AK35" s="27">
        <v>4.8259685885290417E-5</v>
      </c>
      <c r="AL35" s="27">
        <v>1.1100245165418306E-2</v>
      </c>
      <c r="AM35" s="27">
        <v>0.14292107074763102</v>
      </c>
      <c r="AN35" s="27">
        <v>0</v>
      </c>
      <c r="AO35" s="27">
        <v>4.3752741289533629E-3</v>
      </c>
      <c r="AP35" s="27">
        <v>3.670953888577979E-2</v>
      </c>
      <c r="AQ35" s="27">
        <v>6.2804772949648811E-3</v>
      </c>
      <c r="AR35" s="27"/>
    </row>
    <row r="36" spans="1:44" x14ac:dyDescent="0.2">
      <c r="A36" s="1">
        <v>33</v>
      </c>
      <c r="B36" s="1">
        <v>11462</v>
      </c>
      <c r="C36" s="1" t="s">
        <v>118</v>
      </c>
      <c r="D36" s="1" t="s">
        <v>25</v>
      </c>
      <c r="E36" s="1" t="s">
        <v>24</v>
      </c>
      <c r="F36" s="7">
        <v>61.5</v>
      </c>
      <c r="G36" s="8">
        <v>12977.3</v>
      </c>
      <c r="H36" s="8">
        <v>4787</v>
      </c>
      <c r="I36" s="15">
        <v>0</v>
      </c>
      <c r="J36" s="15">
        <v>0.24756986634264885</v>
      </c>
      <c r="K36" s="15">
        <v>0.64520048602673152</v>
      </c>
      <c r="L36" s="15">
        <v>6.9258809234507904E-2</v>
      </c>
      <c r="M36" s="15">
        <v>3.7970838396111789E-2</v>
      </c>
      <c r="N36" s="14" t="s">
        <v>61</v>
      </c>
      <c r="O36" s="26" t="s">
        <v>86</v>
      </c>
      <c r="P36" s="27">
        <v>0.12940461725394897</v>
      </c>
      <c r="Q36" s="27">
        <v>0.69167679222357237</v>
      </c>
      <c r="R36" s="27">
        <v>0.89277035236938029</v>
      </c>
      <c r="S36" s="27">
        <v>0.14246658566221143</v>
      </c>
      <c r="T36" s="27">
        <v>0.85692588092345079</v>
      </c>
      <c r="U36" s="27">
        <v>0.87970838396111783</v>
      </c>
      <c r="V36" s="27">
        <v>0.24756986634264883</v>
      </c>
      <c r="W36" s="27">
        <v>0.21703495099160727</v>
      </c>
      <c r="X36" s="27">
        <v>2.6380167582626641E-2</v>
      </c>
      <c r="Y36" s="27">
        <v>1.6824613401738249E-2</v>
      </c>
      <c r="Z36" s="27">
        <v>3.3523209306129231E-2</v>
      </c>
      <c r="AA36" s="27">
        <v>0.2808863131667908</v>
      </c>
      <c r="AB36" s="27">
        <v>0.16546983948029631</v>
      </c>
      <c r="AC36" s="27">
        <v>1.3505163719366598E-2</v>
      </c>
      <c r="AD36" s="30" t="s">
        <v>89</v>
      </c>
      <c r="AE36" s="44">
        <f t="shared" si="0"/>
        <v>0.53658930665694782</v>
      </c>
      <c r="AF36" s="27">
        <v>1</v>
      </c>
      <c r="AG36" s="27">
        <f t="shared" si="1"/>
        <v>0.10389411447150611</v>
      </c>
      <c r="AH36" s="27">
        <f t="shared" si="2"/>
        <v>0.10836037033952906</v>
      </c>
      <c r="AI36" s="27">
        <f t="shared" si="3"/>
        <v>0.25115620853201703</v>
      </c>
      <c r="AJ36" s="27">
        <v>8.4719649601703896E-3</v>
      </c>
      <c r="AK36" s="27">
        <v>6.5196630693605175E-3</v>
      </c>
      <c r="AL36" s="27">
        <v>2.940285197930529E-2</v>
      </c>
      <c r="AM36" s="27">
        <v>6.3965890330692859E-2</v>
      </c>
      <c r="AN36" s="27">
        <v>0</v>
      </c>
      <c r="AO36" s="27">
        <v>0</v>
      </c>
      <c r="AP36" s="27">
        <v>4.9412394144089648E-2</v>
      </c>
      <c r="AQ36" s="27">
        <v>5.4481720327416459E-2</v>
      </c>
      <c r="AR36" s="27"/>
    </row>
    <row r="37" spans="1:44" x14ac:dyDescent="0.2">
      <c r="A37" s="1">
        <v>34</v>
      </c>
      <c r="B37" s="1">
        <v>9726</v>
      </c>
      <c r="C37" s="1" t="s">
        <v>119</v>
      </c>
      <c r="D37" s="1" t="s">
        <v>25</v>
      </c>
      <c r="E37" s="1" t="s">
        <v>24</v>
      </c>
      <c r="F37" s="7">
        <v>66.709999999999994</v>
      </c>
      <c r="G37" s="8">
        <v>10874</v>
      </c>
      <c r="H37" s="8">
        <v>3276</v>
      </c>
      <c r="I37" s="15">
        <v>0</v>
      </c>
      <c r="J37" s="15">
        <v>0</v>
      </c>
      <c r="K37" s="15">
        <v>1.4770240700218819E-2</v>
      </c>
      <c r="L37" s="15">
        <v>0.18654266958424506</v>
      </c>
      <c r="M37" s="15">
        <v>0.79868708971553615</v>
      </c>
      <c r="N37" s="13" t="s">
        <v>63</v>
      </c>
      <c r="O37" s="22" t="s">
        <v>83</v>
      </c>
      <c r="P37" s="27">
        <v>0.99617067833698036</v>
      </c>
      <c r="Q37" s="27">
        <v>5.8533916849015315E-2</v>
      </c>
      <c r="R37" s="27">
        <v>1.4770240700218817E-2</v>
      </c>
      <c r="S37" s="27">
        <v>0.64442013129102849</v>
      </c>
      <c r="T37" s="27">
        <v>1.4770240700218817E-2</v>
      </c>
      <c r="U37" s="27">
        <v>9.4638949671772429E-2</v>
      </c>
      <c r="V37" s="27">
        <v>0</v>
      </c>
      <c r="W37" s="27">
        <v>0.12789376108668848</v>
      </c>
      <c r="X37" s="27">
        <v>2.1993331220919659E-2</v>
      </c>
      <c r="Y37" s="27">
        <v>3.8891438818293517E-2</v>
      </c>
      <c r="Z37" s="27">
        <v>5.1034158548184903E-2</v>
      </c>
      <c r="AA37" s="27">
        <v>0.12030062751315461</v>
      </c>
      <c r="AB37" s="27">
        <v>0.37167341464008952</v>
      </c>
      <c r="AC37" s="27">
        <v>1.044184048530588E-2</v>
      </c>
      <c r="AD37" s="30" t="s">
        <v>87</v>
      </c>
      <c r="AE37" s="44">
        <f t="shared" si="0"/>
        <v>0.61433481122594802</v>
      </c>
      <c r="AF37" s="27">
        <v>1</v>
      </c>
      <c r="AG37" s="27">
        <f t="shared" si="1"/>
        <v>7.3832391095738956E-2</v>
      </c>
      <c r="AH37" s="27">
        <f t="shared" si="2"/>
        <v>0.12120906333174872</v>
      </c>
      <c r="AI37" s="27">
        <f t="shared" si="3"/>
        <v>0.19062373434656432</v>
      </c>
      <c r="AJ37" s="27">
        <v>2.8362361680221111E-2</v>
      </c>
      <c r="AK37" s="27">
        <v>1.7054794320245436E-2</v>
      </c>
      <c r="AL37" s="27">
        <v>2.4641518647294476E-2</v>
      </c>
      <c r="AM37" s="27">
        <v>5.1150388683987691E-2</v>
      </c>
      <c r="AN37" s="27">
        <v>0</v>
      </c>
      <c r="AO37" s="27">
        <v>0</v>
      </c>
      <c r="AP37" s="27">
        <v>4.6471536692751211E-2</v>
      </c>
      <c r="AQ37" s="27">
        <v>2.7360854402987748E-2</v>
      </c>
      <c r="AR37" s="27"/>
    </row>
    <row r="38" spans="1:44" x14ac:dyDescent="0.2">
      <c r="A38" s="1">
        <v>35</v>
      </c>
      <c r="B38" s="1">
        <v>20624</v>
      </c>
      <c r="C38" s="1" t="s">
        <v>120</v>
      </c>
      <c r="D38" s="1" t="s">
        <v>17</v>
      </c>
      <c r="E38" s="1" t="s">
        <v>2</v>
      </c>
      <c r="F38" s="7">
        <v>87</v>
      </c>
      <c r="G38" s="8">
        <v>18008.25</v>
      </c>
      <c r="H38" s="8">
        <v>3860</v>
      </c>
      <c r="I38" s="15">
        <v>0.25715405723245788</v>
      </c>
      <c r="J38" s="15">
        <v>0.74284594276754212</v>
      </c>
      <c r="K38" s="15">
        <v>0</v>
      </c>
      <c r="L38" s="15">
        <v>0</v>
      </c>
      <c r="M38" s="15">
        <v>0</v>
      </c>
      <c r="N38" s="11" t="s">
        <v>60</v>
      </c>
      <c r="O38" s="16" t="s">
        <v>77</v>
      </c>
      <c r="P38" s="27">
        <v>0</v>
      </c>
      <c r="Q38" s="27">
        <v>0</v>
      </c>
      <c r="R38" s="27">
        <v>1</v>
      </c>
      <c r="S38" s="27">
        <v>0</v>
      </c>
      <c r="T38" s="27">
        <v>1</v>
      </c>
      <c r="U38" s="27">
        <v>1</v>
      </c>
      <c r="V38" s="27">
        <v>1.2571540572324578</v>
      </c>
      <c r="W38" s="27">
        <v>1.5421656974045713E-2</v>
      </c>
      <c r="X38" s="27">
        <v>1.3016862485998738E-2</v>
      </c>
      <c r="Y38" s="27">
        <v>0.1901368426018003</v>
      </c>
      <c r="Z38" s="27">
        <v>9.6776998253836448E-3</v>
      </c>
      <c r="AA38" s="27">
        <v>0.24104659650708474</v>
      </c>
      <c r="AB38" s="27">
        <v>0.14059680241826222</v>
      </c>
      <c r="AC38" s="27">
        <v>0.29261063193382425</v>
      </c>
      <c r="AD38" s="30" t="s">
        <v>93</v>
      </c>
      <c r="AE38" s="44">
        <f t="shared" si="0"/>
        <v>0.88708543577235388</v>
      </c>
      <c r="AF38" s="27">
        <v>1</v>
      </c>
      <c r="AG38" s="27">
        <f t="shared" si="1"/>
        <v>9.1874617206606402E-5</v>
      </c>
      <c r="AH38" s="27">
        <f t="shared" si="2"/>
        <v>4.7773094544830863E-2</v>
      </c>
      <c r="AI38" s="27">
        <f t="shared" si="3"/>
        <v>6.5049595065608645E-2</v>
      </c>
      <c r="AJ38" s="27">
        <v>3.8007797561680039E-2</v>
      </c>
      <c r="AK38" s="27">
        <v>0</v>
      </c>
      <c r="AL38" s="27">
        <v>9.7652969831508226E-3</v>
      </c>
      <c r="AM38" s="27">
        <v>0</v>
      </c>
      <c r="AN38" s="27">
        <v>0</v>
      </c>
      <c r="AO38" s="27">
        <v>0</v>
      </c>
      <c r="AP38" s="27">
        <v>0</v>
      </c>
      <c r="AQ38" s="27">
        <v>9.1874617206606402E-5</v>
      </c>
      <c r="AR38" s="27"/>
    </row>
    <row r="39" spans="1:44" x14ac:dyDescent="0.2">
      <c r="A39" s="1">
        <v>36</v>
      </c>
      <c r="B39" s="1">
        <v>18844</v>
      </c>
      <c r="C39" s="1" t="s">
        <v>122</v>
      </c>
      <c r="D39" s="1" t="s">
        <v>10</v>
      </c>
      <c r="E39" s="1" t="s">
        <v>6</v>
      </c>
      <c r="F39" s="7">
        <v>70.260000000000005</v>
      </c>
      <c r="G39" s="8">
        <v>11452.8</v>
      </c>
      <c r="H39" s="8">
        <v>2773</v>
      </c>
      <c r="I39" s="15">
        <v>0</v>
      </c>
      <c r="J39" s="15">
        <v>0</v>
      </c>
      <c r="K39" s="15">
        <v>6.05512878445549E-2</v>
      </c>
      <c r="L39" s="15">
        <v>0.92905558065973792</v>
      </c>
      <c r="M39" s="15">
        <v>1.0393131495707185E-2</v>
      </c>
      <c r="N39" s="12" t="s">
        <v>62</v>
      </c>
      <c r="O39" s="21" t="s">
        <v>82</v>
      </c>
      <c r="P39" s="27">
        <v>0.93944871215544501</v>
      </c>
      <c r="Q39" s="27">
        <v>0.10031631269769543</v>
      </c>
      <c r="R39" s="27">
        <v>6.05512878445549E-2</v>
      </c>
      <c r="S39" s="27">
        <v>0.82422051513782191</v>
      </c>
      <c r="T39" s="27">
        <v>6.05512878445549E-2</v>
      </c>
      <c r="U39" s="27">
        <v>0.17577948486217804</v>
      </c>
      <c r="V39" s="27">
        <v>0</v>
      </c>
      <c r="W39" s="27">
        <v>0.2902607572697613</v>
      </c>
      <c r="X39" s="27">
        <v>5.5955872622628619E-2</v>
      </c>
      <c r="Y39" s="27">
        <v>1.5007718407655055E-2</v>
      </c>
      <c r="Z39" s="27">
        <v>0.29745185499372356</v>
      </c>
      <c r="AA39" s="27">
        <v>1.872745618279684E-2</v>
      </c>
      <c r="AB39" s="27">
        <v>0.24269403869472328</v>
      </c>
      <c r="AC39" s="27">
        <v>0</v>
      </c>
      <c r="AD39" s="30" t="s">
        <v>87</v>
      </c>
      <c r="AE39" s="44">
        <f t="shared" si="0"/>
        <v>0.62983694090152742</v>
      </c>
      <c r="AF39" s="27">
        <v>1</v>
      </c>
      <c r="AG39" s="27">
        <f t="shared" si="1"/>
        <v>4.936313391093388E-2</v>
      </c>
      <c r="AH39" s="27">
        <f t="shared" si="2"/>
        <v>2.8481340753578065E-2</v>
      </c>
      <c r="AI39" s="27">
        <f t="shared" si="3"/>
        <v>0.29231858443396064</v>
      </c>
      <c r="AJ39" s="27">
        <v>0</v>
      </c>
      <c r="AK39" s="27">
        <v>0</v>
      </c>
      <c r="AL39" s="27">
        <v>7.7893280340074825E-3</v>
      </c>
      <c r="AM39" s="27">
        <v>1.948255721185102E-2</v>
      </c>
      <c r="AN39" s="27">
        <v>1.2094555077195631E-3</v>
      </c>
      <c r="AO39" s="27">
        <v>0</v>
      </c>
      <c r="AP39" s="27">
        <v>3.1880511275061953E-2</v>
      </c>
      <c r="AQ39" s="27">
        <v>1.7482622635871928E-2</v>
      </c>
      <c r="AR39" s="27"/>
    </row>
    <row r="40" spans="1:44" x14ac:dyDescent="0.2">
      <c r="A40" s="1">
        <v>37</v>
      </c>
      <c r="B40" s="1">
        <v>12012</v>
      </c>
      <c r="C40" s="1" t="s">
        <v>121</v>
      </c>
      <c r="D40" s="1" t="s">
        <v>38</v>
      </c>
      <c r="E40" s="1" t="s">
        <v>13</v>
      </c>
      <c r="F40" s="7">
        <v>101.01</v>
      </c>
      <c r="G40" s="8">
        <v>9696.8700000000008</v>
      </c>
      <c r="H40" s="8">
        <v>2485</v>
      </c>
      <c r="I40" s="15">
        <v>0</v>
      </c>
      <c r="J40" s="15">
        <v>7.332939089296274E-2</v>
      </c>
      <c r="K40" s="15">
        <v>0.25369603784742756</v>
      </c>
      <c r="L40" s="15">
        <v>0.5848610289769367</v>
      </c>
      <c r="M40" s="15">
        <v>8.8113542282672971E-2</v>
      </c>
      <c r="N40" s="12" t="s">
        <v>62</v>
      </c>
      <c r="O40" s="21" t="s">
        <v>82</v>
      </c>
      <c r="P40" s="27">
        <v>0.67297457125960969</v>
      </c>
      <c r="Q40" s="27">
        <v>0.25369603784742756</v>
      </c>
      <c r="R40" s="27">
        <v>0.32702542874039031</v>
      </c>
      <c r="S40" s="27">
        <v>0.58367829686575989</v>
      </c>
      <c r="T40" s="27">
        <v>0.32702542874039031</v>
      </c>
      <c r="U40" s="27">
        <v>0.32820816085156712</v>
      </c>
      <c r="V40" s="27">
        <v>7.332939089296274E-2</v>
      </c>
      <c r="W40" s="27">
        <v>0.12191168572088944</v>
      </c>
      <c r="X40" s="27">
        <v>2.0894248427100297E-2</v>
      </c>
      <c r="Y40" s="27">
        <v>1.7052206208699551E-2</v>
      </c>
      <c r="Z40" s="27">
        <v>3.4797922712394846E-2</v>
      </c>
      <c r="AA40" s="27">
        <v>9.9227125203019892E-2</v>
      </c>
      <c r="AB40" s="27">
        <v>0.49911101148041559</v>
      </c>
      <c r="AC40" s="27">
        <v>8.5366473278139735E-3</v>
      </c>
      <c r="AD40" s="30" t="s">
        <v>90</v>
      </c>
      <c r="AE40" s="44">
        <f t="shared" si="0"/>
        <v>0.67961916135944411</v>
      </c>
      <c r="AF40" s="27">
        <v>1</v>
      </c>
      <c r="AG40" s="27">
        <f t="shared" si="1"/>
        <v>6.587014115781073E-2</v>
      </c>
      <c r="AH40" s="27">
        <f t="shared" si="2"/>
        <v>8.5933150640870815E-2</v>
      </c>
      <c r="AI40" s="27">
        <f t="shared" si="3"/>
        <v>0.16857754684187434</v>
      </c>
      <c r="AJ40" s="27">
        <v>5.3199660588503714E-2</v>
      </c>
      <c r="AK40" s="27">
        <v>0</v>
      </c>
      <c r="AL40" s="27">
        <v>3.2733490052367094E-2</v>
      </c>
      <c r="AM40" s="27">
        <v>0</v>
      </c>
      <c r="AN40" s="27">
        <v>0</v>
      </c>
      <c r="AO40" s="27">
        <v>0</v>
      </c>
      <c r="AP40" s="27">
        <v>2.0370654364143405E-2</v>
      </c>
      <c r="AQ40" s="27">
        <v>4.5499486793667318E-2</v>
      </c>
      <c r="AR40" s="27"/>
    </row>
    <row r="41" spans="1:44" x14ac:dyDescent="0.2">
      <c r="A41" s="1">
        <v>38</v>
      </c>
      <c r="B41" s="1">
        <v>30038</v>
      </c>
      <c r="C41" s="1" t="s">
        <v>123</v>
      </c>
      <c r="D41" s="1" t="s">
        <v>7</v>
      </c>
      <c r="E41" s="1" t="s">
        <v>6</v>
      </c>
      <c r="F41" s="7">
        <v>67.040000000000006</v>
      </c>
      <c r="G41" s="8">
        <v>10591.82</v>
      </c>
      <c r="H41" s="8">
        <v>3972</v>
      </c>
      <c r="I41" s="15">
        <v>0</v>
      </c>
      <c r="J41" s="15">
        <v>3.8668779714738512E-2</v>
      </c>
      <c r="K41" s="15">
        <v>0</v>
      </c>
      <c r="L41" s="15">
        <v>0.89318541996830425</v>
      </c>
      <c r="M41" s="15">
        <v>6.8145800316957217E-2</v>
      </c>
      <c r="N41" s="12" t="s">
        <v>62</v>
      </c>
      <c r="O41" s="20" t="s">
        <v>81</v>
      </c>
      <c r="P41" s="27">
        <v>0.96133122028526141</v>
      </c>
      <c r="Q41" s="27">
        <v>0</v>
      </c>
      <c r="R41" s="27">
        <v>3.8668779714738512E-2</v>
      </c>
      <c r="S41" s="27">
        <v>5.0396196513470687E-2</v>
      </c>
      <c r="T41" s="27">
        <v>3.8668779714738512E-2</v>
      </c>
      <c r="U41" s="27">
        <v>0.90618066561014254</v>
      </c>
      <c r="V41" s="27">
        <v>3.8668779714738512E-2</v>
      </c>
      <c r="W41" s="27">
        <v>0.12916891999906338</v>
      </c>
      <c r="X41" s="27">
        <v>4.9620895421322454E-2</v>
      </c>
      <c r="Y41" s="27">
        <v>1.549723745230012E-2</v>
      </c>
      <c r="Z41" s="27">
        <v>0.22706968905445929</v>
      </c>
      <c r="AA41" s="27">
        <v>0.11016309684368394</v>
      </c>
      <c r="AB41" s="27">
        <v>0.18281090495355157</v>
      </c>
      <c r="AC41" s="27">
        <v>2.56649068887632E-2</v>
      </c>
      <c r="AD41" s="30" t="s">
        <v>87</v>
      </c>
      <c r="AE41" s="44">
        <f t="shared" si="0"/>
        <v>0.61082673061408055</v>
      </c>
      <c r="AF41" s="27">
        <v>1</v>
      </c>
      <c r="AG41" s="27">
        <f t="shared" si="1"/>
        <v>3.2289497641554012E-2</v>
      </c>
      <c r="AH41" s="27">
        <f t="shared" si="2"/>
        <v>0.15595317422105373</v>
      </c>
      <c r="AI41" s="27">
        <f t="shared" si="3"/>
        <v>0.20093059752331172</v>
      </c>
      <c r="AJ41" s="27">
        <v>3.5948714661445884E-2</v>
      </c>
      <c r="AK41" s="27">
        <v>4.7373079936301347E-2</v>
      </c>
      <c r="AL41" s="27">
        <v>0</v>
      </c>
      <c r="AM41" s="27">
        <v>5.9016819668203518E-2</v>
      </c>
      <c r="AN41" s="27">
        <v>8.4775198575800237E-3</v>
      </c>
      <c r="AO41" s="27">
        <v>5.1370400975229713E-3</v>
      </c>
      <c r="AP41" s="27">
        <v>3.1297323123809895E-2</v>
      </c>
      <c r="AQ41" s="27">
        <v>9.921745177441136E-4</v>
      </c>
      <c r="AR41" s="27"/>
    </row>
    <row r="42" spans="1:44" x14ac:dyDescent="0.2">
      <c r="A42" s="1">
        <v>39</v>
      </c>
      <c r="B42" s="1">
        <v>19843</v>
      </c>
      <c r="C42" s="1" t="s">
        <v>124</v>
      </c>
      <c r="D42" s="1" t="s">
        <v>49</v>
      </c>
      <c r="E42" s="1" t="s">
        <v>13</v>
      </c>
      <c r="F42" s="7">
        <v>76.989999999999995</v>
      </c>
      <c r="G42" s="8">
        <v>8391.5499999999993</v>
      </c>
      <c r="H42" s="8">
        <v>2431</v>
      </c>
      <c r="I42" s="15">
        <v>0.17149758454106281</v>
      </c>
      <c r="J42" s="15">
        <v>0.38454106280193234</v>
      </c>
      <c r="K42" s="15">
        <v>0.23043478260869565</v>
      </c>
      <c r="L42" s="15">
        <v>6.4734299516908206E-2</v>
      </c>
      <c r="M42" s="15">
        <v>0.14879227053140096</v>
      </c>
      <c r="N42" s="11" t="s">
        <v>60</v>
      </c>
      <c r="O42" s="17" t="s">
        <v>78</v>
      </c>
      <c r="P42" s="27">
        <v>0.27729468599033813</v>
      </c>
      <c r="Q42" s="27">
        <v>0.25942028985507243</v>
      </c>
      <c r="R42" s="27">
        <v>0.78647342995169089</v>
      </c>
      <c r="S42" s="27">
        <v>0.10386473429951691</v>
      </c>
      <c r="T42" s="27">
        <v>0.78647342995169089</v>
      </c>
      <c r="U42" s="27">
        <v>0.81111111111111112</v>
      </c>
      <c r="V42" s="27">
        <v>0.70144927536231894</v>
      </c>
      <c r="W42" s="27">
        <v>0.14139324121519395</v>
      </c>
      <c r="X42" s="27">
        <v>4.9631102406539219E-3</v>
      </c>
      <c r="Y42" s="27">
        <v>8.0283316880201905E-2</v>
      </c>
      <c r="Z42" s="27">
        <v>5.2714547317023221E-2</v>
      </c>
      <c r="AA42" s="27">
        <v>5.9581917718640943E-2</v>
      </c>
      <c r="AB42" s="27">
        <v>0.41547009504210552</v>
      </c>
      <c r="AC42" s="27">
        <v>5.9772072227933883E-2</v>
      </c>
      <c r="AD42" s="30" t="s">
        <v>91</v>
      </c>
      <c r="AE42" s="44">
        <f t="shared" si="0"/>
        <v>0.67278505942655942</v>
      </c>
      <c r="AF42" s="27">
        <v>1</v>
      </c>
      <c r="AG42" s="27">
        <f t="shared" si="1"/>
        <v>2.4779429441084917E-2</v>
      </c>
      <c r="AH42" s="27">
        <f t="shared" si="2"/>
        <v>9.9916463047144452E-2</v>
      </c>
      <c r="AI42" s="27">
        <f t="shared" si="3"/>
        <v>0.20251904808521121</v>
      </c>
      <c r="AJ42" s="27">
        <v>5.3529406462276274E-2</v>
      </c>
      <c r="AK42" s="27">
        <v>0</v>
      </c>
      <c r="AL42" s="27">
        <v>4.5162867426202194E-2</v>
      </c>
      <c r="AM42" s="27">
        <v>1.2241891586659795E-3</v>
      </c>
      <c r="AN42" s="27">
        <v>0</v>
      </c>
      <c r="AO42" s="27">
        <v>0</v>
      </c>
      <c r="AP42" s="27">
        <v>1.8577393337582626E-2</v>
      </c>
      <c r="AQ42" s="27">
        <v>6.2020361035022911E-3</v>
      </c>
      <c r="AR42" s="27"/>
    </row>
    <row r="43" spans="1:44" x14ac:dyDescent="0.2">
      <c r="A43" s="1">
        <v>40</v>
      </c>
      <c r="B43" s="1">
        <v>8210</v>
      </c>
      <c r="C43" s="1" t="s">
        <v>28</v>
      </c>
      <c r="D43" s="1" t="s">
        <v>26</v>
      </c>
      <c r="E43" s="1" t="s">
        <v>13</v>
      </c>
      <c r="F43" s="7">
        <v>64.510000000000005</v>
      </c>
      <c r="G43" s="8">
        <v>11804.7</v>
      </c>
      <c r="H43" s="8">
        <v>3449</v>
      </c>
      <c r="I43" s="15">
        <v>6.5811258278145698E-2</v>
      </c>
      <c r="J43" s="15">
        <v>0.32450331125827814</v>
      </c>
      <c r="K43" s="15">
        <v>0.36299668874172186</v>
      </c>
      <c r="L43" s="15">
        <v>0.1320364238410596</v>
      </c>
      <c r="M43" s="15">
        <v>0.1146523178807947</v>
      </c>
      <c r="N43" s="14" t="s">
        <v>61</v>
      </c>
      <c r="O43" s="17" t="s">
        <v>78</v>
      </c>
      <c r="P43" s="27">
        <v>0.32119205298013248</v>
      </c>
      <c r="Q43" s="27">
        <v>0.41804635761589404</v>
      </c>
      <c r="R43" s="27">
        <v>0.7533112582781456</v>
      </c>
      <c r="S43" s="27">
        <v>0.29263245033112584</v>
      </c>
      <c r="T43" s="27">
        <v>0.72350993377483441</v>
      </c>
      <c r="U43" s="27">
        <v>0.76945364238410596</v>
      </c>
      <c r="V43" s="27">
        <v>0.40107615894039733</v>
      </c>
      <c r="W43" s="27">
        <v>0.23121374348256832</v>
      </c>
      <c r="X43" s="27">
        <v>2.7532519236948216E-2</v>
      </c>
      <c r="Y43" s="27">
        <v>0.11584523081440691</v>
      </c>
      <c r="Z43" s="27">
        <v>0.1459060471931253</v>
      </c>
      <c r="AA43" s="27">
        <v>0.13241610462261699</v>
      </c>
      <c r="AB43" s="27">
        <v>0.17906340846441263</v>
      </c>
      <c r="AC43" s="27">
        <v>2.3395340860477322E-2</v>
      </c>
      <c r="AD43" s="30" t="s">
        <v>89</v>
      </c>
      <c r="AE43" s="44">
        <f t="shared" si="0"/>
        <v>0.62415865119198732</v>
      </c>
      <c r="AF43" s="27">
        <v>1</v>
      </c>
      <c r="AG43" s="27">
        <f t="shared" si="1"/>
        <v>8.8289244951004209E-3</v>
      </c>
      <c r="AH43" s="27">
        <f t="shared" si="2"/>
        <v>7.7016746234254543E-2</v>
      </c>
      <c r="AI43" s="27">
        <f t="shared" si="3"/>
        <v>0.28999567807865773</v>
      </c>
      <c r="AJ43" s="27">
        <v>5.4814643162621586E-2</v>
      </c>
      <c r="AK43" s="27">
        <v>0</v>
      </c>
      <c r="AL43" s="27">
        <v>2.2202103071632961E-2</v>
      </c>
      <c r="AM43" s="27">
        <v>0</v>
      </c>
      <c r="AN43" s="27">
        <v>0</v>
      </c>
      <c r="AO43" s="27">
        <v>0</v>
      </c>
      <c r="AP43" s="27">
        <v>0</v>
      </c>
      <c r="AQ43" s="27">
        <v>8.8289244951004209E-3</v>
      </c>
      <c r="AR43" s="27"/>
    </row>
    <row r="44" spans="1:44" x14ac:dyDescent="0.2">
      <c r="A44" s="1">
        <v>40</v>
      </c>
      <c r="B44" s="1">
        <v>22114</v>
      </c>
      <c r="C44" s="1" t="s">
        <v>50</v>
      </c>
      <c r="D44" s="1" t="s">
        <v>51</v>
      </c>
      <c r="E44" s="1" t="s">
        <v>13</v>
      </c>
      <c r="F44" s="7">
        <v>62.92</v>
      </c>
      <c r="G44" s="8">
        <v>12960.72</v>
      </c>
      <c r="H44" s="8">
        <v>3144</v>
      </c>
      <c r="I44" s="15">
        <v>5.729632945389436E-2</v>
      </c>
      <c r="J44" s="15">
        <v>0.51342882721575644</v>
      </c>
      <c r="K44" s="15">
        <v>9.2658907788719783E-2</v>
      </c>
      <c r="L44" s="15">
        <v>0.15353625783348254</v>
      </c>
      <c r="M44" s="15">
        <v>0.18307967770814682</v>
      </c>
      <c r="N44" s="11" t="s">
        <v>60</v>
      </c>
      <c r="O44" s="17" t="s">
        <v>78</v>
      </c>
      <c r="P44" s="27">
        <v>0.33661593554162939</v>
      </c>
      <c r="Q44" s="27">
        <v>0.18218442256042972</v>
      </c>
      <c r="R44" s="27">
        <v>0.66338406445837061</v>
      </c>
      <c r="S44" s="27">
        <v>0.15935541629364369</v>
      </c>
      <c r="T44" s="27">
        <v>0.64547896150402861</v>
      </c>
      <c r="U44" s="27">
        <v>0.70948970456580118</v>
      </c>
      <c r="V44" s="27">
        <v>0.60429722470904212</v>
      </c>
      <c r="W44" s="27">
        <v>4.9449105870832157E-2</v>
      </c>
      <c r="X44" s="27">
        <v>1.3565455779332091E-3</v>
      </c>
      <c r="Y44" s="27">
        <v>0.15631839873034495</v>
      </c>
      <c r="Z44" s="27">
        <v>0</v>
      </c>
      <c r="AA44" s="27">
        <v>0.26596479056100819</v>
      </c>
      <c r="AB44" s="27">
        <v>7.8969406647072457E-2</v>
      </c>
      <c r="AC44" s="27">
        <v>0.25134635166925179</v>
      </c>
      <c r="AD44" s="30" t="s">
        <v>92</v>
      </c>
      <c r="AE44" s="44">
        <f t="shared" si="0"/>
        <v>0.75395549318561061</v>
      </c>
      <c r="AF44" s="27">
        <v>1</v>
      </c>
      <c r="AG44" s="27">
        <f t="shared" si="1"/>
        <v>4.6431684843521968E-2</v>
      </c>
      <c r="AH44" s="27">
        <f t="shared" si="2"/>
        <v>0.10574809176572683</v>
      </c>
      <c r="AI44" s="27">
        <f t="shared" si="3"/>
        <v>9.3864730205140579E-2</v>
      </c>
      <c r="AJ44" s="27">
        <v>9.4580679536651835E-2</v>
      </c>
      <c r="AK44" s="27">
        <v>5.7233988718024872E-3</v>
      </c>
      <c r="AL44" s="27">
        <v>5.4440133572725199E-3</v>
      </c>
      <c r="AM44" s="27">
        <v>0</v>
      </c>
      <c r="AN44" s="27">
        <v>0</v>
      </c>
      <c r="AO44" s="27">
        <v>0</v>
      </c>
      <c r="AP44" s="27">
        <v>0</v>
      </c>
      <c r="AQ44" s="27">
        <v>4.6431684843521968E-2</v>
      </c>
      <c r="AR44" s="27"/>
    </row>
    <row r="45" spans="1:44" x14ac:dyDescent="0.2">
      <c r="A45" s="1">
        <v>42</v>
      </c>
      <c r="B45" s="1">
        <v>23039</v>
      </c>
      <c r="C45" s="1" t="s">
        <v>125</v>
      </c>
      <c r="D45" s="1" t="s">
        <v>53</v>
      </c>
      <c r="E45" s="1" t="s">
        <v>21</v>
      </c>
      <c r="F45" s="7">
        <v>65.739999999999995</v>
      </c>
      <c r="G45" s="8">
        <v>12951.33</v>
      </c>
      <c r="H45" s="8">
        <v>3436</v>
      </c>
      <c r="I45" s="15">
        <v>0</v>
      </c>
      <c r="J45" s="15">
        <v>7.3977371627502175E-3</v>
      </c>
      <c r="K45" s="15">
        <v>0.22019147084421237</v>
      </c>
      <c r="L45" s="15">
        <v>0.17058311575282856</v>
      </c>
      <c r="M45" s="15">
        <v>0.60182767624020883</v>
      </c>
      <c r="N45" s="13" t="s">
        <v>63</v>
      </c>
      <c r="O45" s="22" t="s">
        <v>83</v>
      </c>
      <c r="P45" s="27">
        <v>0.97954743255004351</v>
      </c>
      <c r="Q45" s="27">
        <v>0.31549173194081814</v>
      </c>
      <c r="R45" s="27">
        <v>0.22758920800696258</v>
      </c>
      <c r="S45" s="27">
        <v>0.9255874673629243</v>
      </c>
      <c r="T45" s="27">
        <v>0.22758920800696258</v>
      </c>
      <c r="U45" s="27">
        <v>0.26283724978241951</v>
      </c>
      <c r="V45" s="27">
        <v>7.3977371627502175E-3</v>
      </c>
      <c r="W45" s="27">
        <v>0.25752634669699342</v>
      </c>
      <c r="X45" s="27">
        <v>3.2524911939829489E-2</v>
      </c>
      <c r="Y45" s="27">
        <v>4.6841686082474396E-2</v>
      </c>
      <c r="Z45" s="27">
        <v>6.4588757358761559E-2</v>
      </c>
      <c r="AA45" s="27">
        <v>9.4457331245563478E-2</v>
      </c>
      <c r="AB45" s="27">
        <v>0.2338694417073621</v>
      </c>
      <c r="AC45" s="27">
        <v>1.0029074799725684E-2</v>
      </c>
      <c r="AD45" s="30" t="s">
        <v>90</v>
      </c>
      <c r="AE45" s="44">
        <f t="shared" si="0"/>
        <v>0.48231120313371678</v>
      </c>
      <c r="AF45" s="27">
        <v>1</v>
      </c>
      <c r="AG45" s="27">
        <f t="shared" si="1"/>
        <v>3.8622426290236413E-2</v>
      </c>
      <c r="AH45" s="27">
        <f t="shared" si="2"/>
        <v>0.12861847887379016</v>
      </c>
      <c r="AI45" s="27">
        <f t="shared" si="3"/>
        <v>0.35044789170225665</v>
      </c>
      <c r="AJ45" s="27">
        <v>2.7914257188563499E-2</v>
      </c>
      <c r="AK45" s="27">
        <v>0</v>
      </c>
      <c r="AL45" s="27">
        <v>2.1840506264399527E-3</v>
      </c>
      <c r="AM45" s="27">
        <v>7.5414140981758332E-2</v>
      </c>
      <c r="AN45" s="27">
        <v>0</v>
      </c>
      <c r="AO45" s="27">
        <v>2.3106030077028383E-2</v>
      </c>
      <c r="AP45" s="27">
        <v>2.5686766414196229E-2</v>
      </c>
      <c r="AQ45" s="27">
        <v>1.2935659876040183E-2</v>
      </c>
      <c r="AR45" s="27"/>
    </row>
    <row r="46" spans="1:44" x14ac:dyDescent="0.2">
      <c r="A46" s="1">
        <v>43</v>
      </c>
      <c r="B46" s="1">
        <v>5174</v>
      </c>
      <c r="C46" s="1" t="s">
        <v>184</v>
      </c>
      <c r="D46" s="1" t="s">
        <v>5</v>
      </c>
      <c r="E46" s="1" t="s">
        <v>4</v>
      </c>
      <c r="F46" s="7">
        <v>55.22</v>
      </c>
      <c r="G46" s="8">
        <v>13750.7</v>
      </c>
      <c r="H46" s="8">
        <v>6832</v>
      </c>
      <c r="I46" s="15">
        <v>3.1760232610154329E-2</v>
      </c>
      <c r="J46" s="15">
        <v>0.33258778796689781</v>
      </c>
      <c r="K46" s="15">
        <v>2.9076269290986357E-3</v>
      </c>
      <c r="L46" s="15">
        <v>0.54327890852158356</v>
      </c>
      <c r="M46" s="15">
        <v>8.9465443972265718E-2</v>
      </c>
      <c r="N46" s="12" t="s">
        <v>62</v>
      </c>
      <c r="O46" s="20" t="s">
        <v>81</v>
      </c>
      <c r="P46" s="27">
        <v>0.6327443524938493</v>
      </c>
      <c r="Q46" s="27">
        <v>3.0865578170431673E-2</v>
      </c>
      <c r="R46" s="27">
        <v>0.36725564750615075</v>
      </c>
      <c r="S46" s="27">
        <v>0.11742339521359876</v>
      </c>
      <c r="T46" s="27">
        <v>0.36725564750615075</v>
      </c>
      <c r="U46" s="27">
        <v>0.88257660478640132</v>
      </c>
      <c r="V46" s="27">
        <v>0.38380675464101988</v>
      </c>
      <c r="W46" s="27">
        <v>0.11076019864389511</v>
      </c>
      <c r="X46" s="27">
        <v>8.3318404663606946E-2</v>
      </c>
      <c r="Y46" s="27">
        <v>3.3731202612862173E-2</v>
      </c>
      <c r="Z46" s="27">
        <v>4.3411597979387526E-2</v>
      </c>
      <c r="AA46" s="27">
        <v>0.21348778777613364</v>
      </c>
      <c r="AB46" s="27">
        <v>0.17424092638227026</v>
      </c>
      <c r="AC46" s="27">
        <v>6.3736636242512232E-2</v>
      </c>
      <c r="AD46" s="30" t="s">
        <v>92</v>
      </c>
      <c r="AE46" s="44">
        <f t="shared" si="0"/>
        <v>0.61192655565677279</v>
      </c>
      <c r="AF46" s="27">
        <v>1</v>
      </c>
      <c r="AG46" s="27">
        <f t="shared" si="1"/>
        <v>5.2538880448807765E-2</v>
      </c>
      <c r="AH46" s="27">
        <f t="shared" si="2"/>
        <v>0.18058028914189897</v>
      </c>
      <c r="AI46" s="27">
        <f t="shared" si="3"/>
        <v>0.15495427475252049</v>
      </c>
      <c r="AJ46" s="27">
        <v>0</v>
      </c>
      <c r="AK46" s="27">
        <v>5.3740735634806051E-3</v>
      </c>
      <c r="AL46" s="27">
        <v>0.10859175188860452</v>
      </c>
      <c r="AM46" s="27">
        <v>6.6614463689813844E-2</v>
      </c>
      <c r="AN46" s="27">
        <v>0</v>
      </c>
      <c r="AO46" s="27">
        <v>0</v>
      </c>
      <c r="AP46" s="27">
        <v>2.9039636046422679E-2</v>
      </c>
      <c r="AQ46" s="27">
        <v>2.3499244402385083E-2</v>
      </c>
      <c r="AR46" s="27"/>
    </row>
    <row r="47" spans="1:44" x14ac:dyDescent="0.2">
      <c r="A47" s="1">
        <v>43</v>
      </c>
      <c r="B47" s="1">
        <v>20537</v>
      </c>
      <c r="C47" s="1" t="s">
        <v>126</v>
      </c>
      <c r="D47" s="1" t="s">
        <v>26</v>
      </c>
      <c r="E47" s="1" t="s">
        <v>13</v>
      </c>
      <c r="F47" s="7">
        <v>75.290000000000006</v>
      </c>
      <c r="G47" s="8">
        <v>8657.9</v>
      </c>
      <c r="H47" s="8">
        <v>2622</v>
      </c>
      <c r="I47" s="15">
        <v>0</v>
      </c>
      <c r="J47" s="15">
        <v>0</v>
      </c>
      <c r="K47" s="15">
        <v>2.7459954233409609E-2</v>
      </c>
      <c r="L47" s="15">
        <v>0.15389016018306637</v>
      </c>
      <c r="M47" s="15">
        <v>0.81864988558352403</v>
      </c>
      <c r="N47" s="13" t="s">
        <v>63</v>
      </c>
      <c r="O47" s="23" t="s">
        <v>84</v>
      </c>
      <c r="P47" s="27">
        <v>1</v>
      </c>
      <c r="Q47" s="27">
        <v>0.12585812356979403</v>
      </c>
      <c r="R47" s="27">
        <v>2.7459954233409609E-2</v>
      </c>
      <c r="S47" s="27">
        <v>0.30491990846681916</v>
      </c>
      <c r="T47" s="27">
        <v>2.7459954233409609E-2</v>
      </c>
      <c r="U47" s="27">
        <v>8.295194508009153E-2</v>
      </c>
      <c r="V47" s="27">
        <v>0</v>
      </c>
      <c r="W47" s="27">
        <v>0.20634011572340913</v>
      </c>
      <c r="X47" s="27">
        <v>4.4634823638038779E-2</v>
      </c>
      <c r="Y47" s="27">
        <v>6.0899779134634777E-2</v>
      </c>
      <c r="Z47" s="27">
        <v>0.10513985725504948</v>
      </c>
      <c r="AA47" s="27">
        <v>0.14249850586694432</v>
      </c>
      <c r="AB47" s="27">
        <v>0.16795582309324886</v>
      </c>
      <c r="AC47" s="27">
        <v>9.1883601464151448E-4</v>
      </c>
      <c r="AD47" s="30" t="s">
        <v>87</v>
      </c>
      <c r="AE47" s="44">
        <f t="shared" si="0"/>
        <v>0.52204762500255775</v>
      </c>
      <c r="AF47" s="27">
        <v>1</v>
      </c>
      <c r="AG47" s="27">
        <f t="shared" si="1"/>
        <v>2.8480974054745384E-2</v>
      </c>
      <c r="AH47" s="27">
        <f t="shared" si="2"/>
        <v>0.17348462551264604</v>
      </c>
      <c r="AI47" s="27">
        <f t="shared" si="3"/>
        <v>0.27598677543005079</v>
      </c>
      <c r="AJ47" s="27">
        <v>0.10439837863922487</v>
      </c>
      <c r="AK47" s="27">
        <v>0</v>
      </c>
      <c r="AL47" s="27">
        <v>6.7176196801686114E-2</v>
      </c>
      <c r="AM47" s="27">
        <v>0</v>
      </c>
      <c r="AN47" s="27">
        <v>0</v>
      </c>
      <c r="AO47" s="27">
        <v>1.9100500717350686E-3</v>
      </c>
      <c r="AP47" s="27">
        <v>0</v>
      </c>
      <c r="AQ47" s="27">
        <v>2.8480974054745384E-2</v>
      </c>
      <c r="AR47" s="27"/>
    </row>
    <row r="48" spans="1:44" x14ac:dyDescent="0.2">
      <c r="A48" s="1">
        <v>45</v>
      </c>
      <c r="B48" s="1">
        <v>18653</v>
      </c>
      <c r="C48" s="1" t="s">
        <v>128</v>
      </c>
      <c r="D48" s="1" t="s">
        <v>46</v>
      </c>
      <c r="E48" s="1" t="s">
        <v>13</v>
      </c>
      <c r="F48" s="7">
        <v>74.42</v>
      </c>
      <c r="G48" s="8">
        <v>8781.67</v>
      </c>
      <c r="H48" s="8">
        <v>2704</v>
      </c>
      <c r="I48" s="15">
        <v>0</v>
      </c>
      <c r="J48" s="15">
        <v>1.1309523809523809E-2</v>
      </c>
      <c r="K48" s="15">
        <v>0.32023809523809521</v>
      </c>
      <c r="L48" s="15">
        <v>7.4404761904761904E-2</v>
      </c>
      <c r="M48" s="15">
        <v>0.59404761904761905</v>
      </c>
      <c r="N48" s="13" t="s">
        <v>63</v>
      </c>
      <c r="O48" s="23" t="s">
        <v>84</v>
      </c>
      <c r="P48" s="27">
        <v>0.97738095238095246</v>
      </c>
      <c r="Q48" s="27">
        <v>0.32023809523809527</v>
      </c>
      <c r="R48" s="27">
        <v>0.33154761904761904</v>
      </c>
      <c r="S48" s="27">
        <v>0.37976190476190474</v>
      </c>
      <c r="T48" s="27">
        <v>0.33154761904761904</v>
      </c>
      <c r="U48" s="27">
        <v>0.37619047619047619</v>
      </c>
      <c r="V48" s="27">
        <v>1.1309523809523809E-2</v>
      </c>
      <c r="W48" s="27">
        <v>0.13047796802254175</v>
      </c>
      <c r="X48" s="27">
        <v>4.6077256262731563E-2</v>
      </c>
      <c r="Y48" s="27">
        <v>2.4567941212352121E-2</v>
      </c>
      <c r="Z48" s="27">
        <v>0.10564280796564726</v>
      </c>
      <c r="AA48" s="27">
        <v>0.24411274450677198</v>
      </c>
      <c r="AB48" s="27">
        <v>0.19250967473778402</v>
      </c>
      <c r="AC48" s="27">
        <v>1.0537862455117675E-3</v>
      </c>
      <c r="AD48" s="30" t="s">
        <v>87</v>
      </c>
      <c r="AE48" s="44">
        <f t="shared" si="0"/>
        <v>0.61396421093079878</v>
      </c>
      <c r="AF48" s="27">
        <v>1</v>
      </c>
      <c r="AG48" s="27">
        <f t="shared" si="1"/>
        <v>0.10218462655383864</v>
      </c>
      <c r="AH48" s="27">
        <f t="shared" si="2"/>
        <v>9.1081934598799041E-2</v>
      </c>
      <c r="AI48" s="27">
        <f t="shared" si="3"/>
        <v>0.19276922791656353</v>
      </c>
      <c r="AJ48" s="27">
        <v>4.5881099346892239E-2</v>
      </c>
      <c r="AK48" s="27">
        <v>0</v>
      </c>
      <c r="AL48" s="27">
        <v>4.5200835251906796E-2</v>
      </c>
      <c r="AM48" s="27">
        <v>0</v>
      </c>
      <c r="AN48" s="27">
        <v>0</v>
      </c>
      <c r="AO48" s="27">
        <v>0</v>
      </c>
      <c r="AP48" s="27">
        <v>0</v>
      </c>
      <c r="AQ48" s="27">
        <v>0.10218462655383864</v>
      </c>
      <c r="AR48" s="27"/>
    </row>
    <row r="49" spans="1:44" x14ac:dyDescent="0.2">
      <c r="A49" s="1">
        <v>45</v>
      </c>
      <c r="B49" s="1">
        <v>8338</v>
      </c>
      <c r="C49" s="1" t="s">
        <v>127</v>
      </c>
      <c r="D49" s="1" t="s">
        <v>30</v>
      </c>
      <c r="E49" s="1" t="s">
        <v>29</v>
      </c>
      <c r="F49" s="7">
        <v>74.849999999999994</v>
      </c>
      <c r="G49" s="8">
        <v>8458.5</v>
      </c>
      <c r="H49" s="8">
        <v>2551</v>
      </c>
      <c r="I49" s="15">
        <v>0</v>
      </c>
      <c r="J49" s="15">
        <v>0</v>
      </c>
      <c r="K49" s="15">
        <v>7.6804915514592934E-3</v>
      </c>
      <c r="L49" s="15">
        <v>0.90552995391705071</v>
      </c>
      <c r="M49" s="15">
        <v>8.678955453149001E-2</v>
      </c>
      <c r="N49" s="12" t="s">
        <v>62</v>
      </c>
      <c r="O49" s="21" t="s">
        <v>82</v>
      </c>
      <c r="P49" s="27">
        <v>0.99231950844854078</v>
      </c>
      <c r="Q49" s="27">
        <v>8.4485407066052232E-3</v>
      </c>
      <c r="R49" s="27">
        <v>7.6804915514592934E-3</v>
      </c>
      <c r="S49" s="27">
        <v>0.90322580645161288</v>
      </c>
      <c r="T49" s="27">
        <v>7.6804915514592934E-3</v>
      </c>
      <c r="U49" s="27">
        <v>9.984639016897081E-3</v>
      </c>
      <c r="V49" s="27">
        <v>0</v>
      </c>
      <c r="W49" s="27">
        <v>0.30723966079577714</v>
      </c>
      <c r="X49" s="27">
        <v>1.3777866448041982E-2</v>
      </c>
      <c r="Y49" s="27">
        <v>9.4195090381396648E-4</v>
      </c>
      <c r="Z49" s="27">
        <v>0.15929903490837455</v>
      </c>
      <c r="AA49" s="27">
        <v>3.0969165398976858E-2</v>
      </c>
      <c r="AB49" s="27">
        <v>0.27714260409301605</v>
      </c>
      <c r="AC49" s="27">
        <v>0</v>
      </c>
      <c r="AD49" s="30" t="s">
        <v>90</v>
      </c>
      <c r="AE49" s="44">
        <f t="shared" si="0"/>
        <v>0.48213062175222343</v>
      </c>
      <c r="AF49" s="27">
        <v>1</v>
      </c>
      <c r="AG49" s="27">
        <f t="shared" si="1"/>
        <v>5.5332690732394718E-2</v>
      </c>
      <c r="AH49" s="27">
        <f t="shared" si="2"/>
        <v>0.13331021904534232</v>
      </c>
      <c r="AI49" s="27">
        <f t="shared" si="3"/>
        <v>0.32922646847003956</v>
      </c>
      <c r="AJ49" s="27">
        <v>3.849368672679359E-2</v>
      </c>
      <c r="AK49" s="27">
        <v>1.0082124493188764E-2</v>
      </c>
      <c r="AL49" s="27">
        <v>8.1325761828568696E-2</v>
      </c>
      <c r="AM49" s="27">
        <v>3.3032050753917133E-3</v>
      </c>
      <c r="AN49" s="27">
        <v>0</v>
      </c>
      <c r="AO49" s="27">
        <v>1.0544092139955365E-4</v>
      </c>
      <c r="AP49" s="27">
        <v>2.6495050894967693E-2</v>
      </c>
      <c r="AQ49" s="27">
        <v>2.8837639837427022E-2</v>
      </c>
      <c r="AR49" s="27"/>
    </row>
    <row r="50" spans="1:44" x14ac:dyDescent="0.2">
      <c r="A50" s="1">
        <v>47</v>
      </c>
      <c r="B50" s="1">
        <v>20125</v>
      </c>
      <c r="C50" s="1" t="s">
        <v>129</v>
      </c>
      <c r="D50" s="1" t="s">
        <v>40</v>
      </c>
      <c r="E50" s="1" t="s">
        <v>4</v>
      </c>
      <c r="F50" s="7">
        <v>74.17</v>
      </c>
      <c r="G50" s="8">
        <v>8826.43</v>
      </c>
      <c r="H50" s="8">
        <v>2646</v>
      </c>
      <c r="I50" s="15">
        <v>2.3471278567016678E-2</v>
      </c>
      <c r="J50" s="15">
        <v>0.15626930203829525</v>
      </c>
      <c r="K50" s="15">
        <v>0.2359481161210624</v>
      </c>
      <c r="L50" s="15">
        <v>0.26127239036442246</v>
      </c>
      <c r="M50" s="15">
        <v>0.32303891290920322</v>
      </c>
      <c r="N50" s="13" t="s">
        <v>63</v>
      </c>
      <c r="O50" s="23" t="s">
        <v>84</v>
      </c>
      <c r="P50" s="27">
        <v>0.58431130327362568</v>
      </c>
      <c r="Q50" s="27">
        <v>0.28474366893143915</v>
      </c>
      <c r="R50" s="27">
        <v>0.41568869672637432</v>
      </c>
      <c r="S50" s="27">
        <v>7.4737492279184678E-2</v>
      </c>
      <c r="T50" s="27">
        <v>0.41568869672637432</v>
      </c>
      <c r="U50" s="27">
        <v>0.62137121680049412</v>
      </c>
      <c r="V50" s="27">
        <v>0.19394688079061151</v>
      </c>
      <c r="W50" s="27">
        <v>0.22884310966359306</v>
      </c>
      <c r="X50" s="27">
        <v>5.7402639383566122E-2</v>
      </c>
      <c r="Y50" s="27">
        <v>3.2780442823217321E-2</v>
      </c>
      <c r="Z50" s="27">
        <v>0.21177752798861779</v>
      </c>
      <c r="AA50" s="27">
        <v>7.6476679082457352E-2</v>
      </c>
      <c r="AB50" s="27">
        <v>0.21220865617645326</v>
      </c>
      <c r="AC50" s="27">
        <v>1.0646484992201087E-3</v>
      </c>
      <c r="AD50" s="30" t="s">
        <v>89</v>
      </c>
      <c r="AE50" s="44">
        <f t="shared" si="0"/>
        <v>0.59171059395353187</v>
      </c>
      <c r="AF50" s="27">
        <v>1</v>
      </c>
      <c r="AG50" s="27">
        <f t="shared" si="1"/>
        <v>7.4710608824054531E-2</v>
      </c>
      <c r="AH50" s="27">
        <f t="shared" si="2"/>
        <v>5.8378656579949617E-2</v>
      </c>
      <c r="AI50" s="27">
        <f t="shared" si="3"/>
        <v>0.27520014064246401</v>
      </c>
      <c r="AJ50" s="27">
        <v>4.638220160280644E-3</v>
      </c>
      <c r="AK50" s="27">
        <v>2.2946873324577212E-2</v>
      </c>
      <c r="AL50" s="27">
        <v>1.4577471609501258E-2</v>
      </c>
      <c r="AM50" s="27">
        <v>1.5558773012294523E-2</v>
      </c>
      <c r="AN50" s="27">
        <v>6.5731847329597668E-4</v>
      </c>
      <c r="AO50" s="27">
        <v>0</v>
      </c>
      <c r="AP50" s="27">
        <v>2.0404166785325702E-2</v>
      </c>
      <c r="AQ50" s="27">
        <v>5.4306442038728829E-2</v>
      </c>
      <c r="AR50" s="27"/>
    </row>
    <row r="51" spans="1:44" x14ac:dyDescent="0.2">
      <c r="A51" s="1">
        <v>48</v>
      </c>
      <c r="B51" s="1">
        <v>30214</v>
      </c>
      <c r="C51" s="1" t="s">
        <v>130</v>
      </c>
      <c r="D51" s="1" t="s">
        <v>51</v>
      </c>
      <c r="E51" s="1" t="s">
        <v>13</v>
      </c>
      <c r="F51" s="7">
        <v>69.180000000000007</v>
      </c>
      <c r="G51" s="8">
        <v>9754.8700000000008</v>
      </c>
      <c r="H51" s="8">
        <v>3378</v>
      </c>
      <c r="I51" s="15">
        <v>0.10735122520420071</v>
      </c>
      <c r="J51" s="15">
        <v>0.48580318942045897</v>
      </c>
      <c r="K51" s="15">
        <v>6.4955270322831576E-2</v>
      </c>
      <c r="L51" s="15">
        <v>0.11435239206534423</v>
      </c>
      <c r="M51" s="15">
        <v>0.22753792298716452</v>
      </c>
      <c r="N51" s="11" t="s">
        <v>60</v>
      </c>
      <c r="O51" s="17" t="s">
        <v>78</v>
      </c>
      <c r="P51" s="27">
        <v>0.34189031505250878</v>
      </c>
      <c r="Q51" s="27">
        <v>0.12485414235705952</v>
      </c>
      <c r="R51" s="27">
        <v>0.65810968494749122</v>
      </c>
      <c r="S51" s="27">
        <v>0.19447685725398678</v>
      </c>
      <c r="T51" s="27">
        <v>0.6429404900816803</v>
      </c>
      <c r="U51" s="27">
        <v>0.69739401011279656</v>
      </c>
      <c r="V51" s="27">
        <v>0.69000388953714509</v>
      </c>
      <c r="W51" s="27">
        <v>0.13900054604722492</v>
      </c>
      <c r="X51" s="27">
        <v>4.0659362887874462E-3</v>
      </c>
      <c r="Y51" s="27">
        <v>0.11481917877760107</v>
      </c>
      <c r="Z51" s="27">
        <v>8.0122346010952478E-5</v>
      </c>
      <c r="AA51" s="27">
        <v>0.29560281971213898</v>
      </c>
      <c r="AB51" s="27">
        <v>8.2049366008068184E-2</v>
      </c>
      <c r="AC51" s="27">
        <v>0.19973368139868511</v>
      </c>
      <c r="AD51" s="30" t="s">
        <v>92</v>
      </c>
      <c r="AE51" s="44">
        <f t="shared" si="0"/>
        <v>0.69635110453129179</v>
      </c>
      <c r="AF51" s="27">
        <v>1</v>
      </c>
      <c r="AG51" s="27">
        <f t="shared" si="1"/>
        <v>4.1245484187431659E-2</v>
      </c>
      <c r="AH51" s="27">
        <f t="shared" si="2"/>
        <v>0.10508105640890042</v>
      </c>
      <c r="AI51" s="27">
        <f t="shared" si="3"/>
        <v>0.15732235487237614</v>
      </c>
      <c r="AJ51" s="27">
        <v>5.3275171722450256E-2</v>
      </c>
      <c r="AK51" s="27">
        <v>1.463279730330345E-2</v>
      </c>
      <c r="AL51" s="27">
        <v>3.4684602322433492E-2</v>
      </c>
      <c r="AM51" s="27">
        <v>2.2289585813915695E-3</v>
      </c>
      <c r="AN51" s="27">
        <v>0</v>
      </c>
      <c r="AO51" s="27">
        <v>2.5952647932166222E-4</v>
      </c>
      <c r="AP51" s="27">
        <v>0</v>
      </c>
      <c r="AQ51" s="27">
        <v>4.1245484187431659E-2</v>
      </c>
      <c r="AR51" s="27"/>
    </row>
    <row r="52" spans="1:44" x14ac:dyDescent="0.2">
      <c r="A52" s="1">
        <v>49</v>
      </c>
      <c r="B52" s="1">
        <v>14832</v>
      </c>
      <c r="C52" s="1" t="s">
        <v>131</v>
      </c>
      <c r="D52" s="1" t="s">
        <v>43</v>
      </c>
      <c r="E52" s="1" t="s">
        <v>19</v>
      </c>
      <c r="F52" s="7">
        <v>78.099999999999994</v>
      </c>
      <c r="G52" s="8">
        <v>7965.97</v>
      </c>
      <c r="H52" s="8">
        <v>2365</v>
      </c>
      <c r="I52" s="15">
        <v>0</v>
      </c>
      <c r="J52" s="15">
        <v>0</v>
      </c>
      <c r="K52" s="15">
        <v>9.602649006622517E-2</v>
      </c>
      <c r="L52" s="15">
        <v>0.12781456953642384</v>
      </c>
      <c r="M52" s="15">
        <v>0.776158940397351</v>
      </c>
      <c r="N52" s="13" t="s">
        <v>63</v>
      </c>
      <c r="O52" s="22" t="s">
        <v>83</v>
      </c>
      <c r="P52" s="27">
        <v>0.90397350993377468</v>
      </c>
      <c r="Q52" s="27">
        <v>0.15894039735099338</v>
      </c>
      <c r="R52" s="27">
        <v>9.602649006622517E-2</v>
      </c>
      <c r="S52" s="27">
        <v>0.89999999999999991</v>
      </c>
      <c r="T52" s="27">
        <v>9.602649006622517E-2</v>
      </c>
      <c r="U52" s="27">
        <v>0.1</v>
      </c>
      <c r="V52" s="27">
        <v>0</v>
      </c>
      <c r="W52" s="27">
        <v>0.25724731474783269</v>
      </c>
      <c r="X52" s="27">
        <v>4.2515445522553812E-2</v>
      </c>
      <c r="Y52" s="27">
        <v>4.2277856076017743E-2</v>
      </c>
      <c r="Z52" s="27">
        <v>0.15238369984630792</v>
      </c>
      <c r="AA52" s="27">
        <v>0.14801432023684208</v>
      </c>
      <c r="AB52" s="27">
        <v>0.19171509849056553</v>
      </c>
      <c r="AC52" s="27">
        <v>1.3155970041476272E-2</v>
      </c>
      <c r="AD52" s="30" t="s">
        <v>90</v>
      </c>
      <c r="AE52" s="44">
        <f t="shared" si="0"/>
        <v>0.59006239021376339</v>
      </c>
      <c r="AF52" s="27">
        <v>1</v>
      </c>
      <c r="AG52" s="27">
        <f t="shared" si="1"/>
        <v>7.615061964690871E-2</v>
      </c>
      <c r="AH52" s="27">
        <f t="shared" si="2"/>
        <v>5.7489373730355453E-2</v>
      </c>
      <c r="AI52" s="27">
        <f t="shared" si="3"/>
        <v>0.27629761640897244</v>
      </c>
      <c r="AJ52" s="27">
        <v>1.9910691941724397E-3</v>
      </c>
      <c r="AK52" s="27">
        <v>3.293194389199456E-2</v>
      </c>
      <c r="AL52" s="27">
        <v>0</v>
      </c>
      <c r="AM52" s="27">
        <v>2.1376458276939604E-2</v>
      </c>
      <c r="AN52" s="27">
        <v>1.1899023672488501E-3</v>
      </c>
      <c r="AO52" s="27">
        <v>0</v>
      </c>
      <c r="AP52" s="27">
        <v>6.8326061651227121E-2</v>
      </c>
      <c r="AQ52" s="27">
        <v>7.8245579956815938E-3</v>
      </c>
      <c r="AR52" s="27"/>
    </row>
    <row r="53" spans="1:44" x14ac:dyDescent="0.2">
      <c r="A53" s="1">
        <v>50</v>
      </c>
      <c r="B53" s="1">
        <v>18733</v>
      </c>
      <c r="C53" s="1" t="s">
        <v>132</v>
      </c>
      <c r="D53" s="1" t="s">
        <v>3</v>
      </c>
      <c r="E53" s="1" t="s">
        <v>2</v>
      </c>
      <c r="F53" s="7">
        <v>77.239999999999995</v>
      </c>
      <c r="G53" s="8">
        <v>18770.37</v>
      </c>
      <c r="H53" s="8">
        <v>5638</v>
      </c>
      <c r="I53" s="15">
        <v>0</v>
      </c>
      <c r="J53" s="15">
        <v>6.2908496732026142E-2</v>
      </c>
      <c r="K53" s="15">
        <v>0</v>
      </c>
      <c r="L53" s="15">
        <v>3.7581699346405227E-2</v>
      </c>
      <c r="M53" s="15">
        <v>0.89950980392156865</v>
      </c>
      <c r="N53" s="13" t="s">
        <v>63</v>
      </c>
      <c r="O53" s="23" t="s">
        <v>84</v>
      </c>
      <c r="P53" s="27">
        <v>0.93709150326797386</v>
      </c>
      <c r="Q53" s="27">
        <v>1.6339869281045752E-3</v>
      </c>
      <c r="R53" s="27">
        <v>6.2908496732026142E-2</v>
      </c>
      <c r="S53" s="27">
        <v>1.6339869281045752E-3</v>
      </c>
      <c r="T53" s="27">
        <v>6.2908496732026142E-2</v>
      </c>
      <c r="U53" s="27">
        <v>9.8856209150326793E-2</v>
      </c>
      <c r="V53" s="27">
        <v>6.2908496732026142E-2</v>
      </c>
      <c r="W53" s="27">
        <v>9.565623276495904E-4</v>
      </c>
      <c r="X53" s="27">
        <v>4.6754771983783944E-2</v>
      </c>
      <c r="Y53" s="27">
        <v>0.1173663067863696</v>
      </c>
      <c r="Z53" s="27">
        <v>2.2649722446248955E-2</v>
      </c>
      <c r="AA53" s="27">
        <v>0.22283612789076657</v>
      </c>
      <c r="AB53" s="27">
        <v>0.30826141129758444</v>
      </c>
      <c r="AC53" s="27">
        <v>7.6457886423769647E-2</v>
      </c>
      <c r="AD53" s="30" t="s">
        <v>87</v>
      </c>
      <c r="AE53" s="44">
        <f t="shared" si="0"/>
        <v>0.79432622682852305</v>
      </c>
      <c r="AF53" s="27">
        <v>1</v>
      </c>
      <c r="AG53" s="27">
        <f t="shared" si="1"/>
        <v>3.9730248069776847E-3</v>
      </c>
      <c r="AH53" s="27">
        <f t="shared" si="2"/>
        <v>0.10573618352409966</v>
      </c>
      <c r="AI53" s="27">
        <f t="shared" si="3"/>
        <v>9.5964564840399599E-2</v>
      </c>
      <c r="AJ53" s="27">
        <v>3.4306366159416887E-2</v>
      </c>
      <c r="AK53" s="27">
        <v>0</v>
      </c>
      <c r="AL53" s="27">
        <v>6.0775469754854289E-2</v>
      </c>
      <c r="AM53" s="27">
        <v>0</v>
      </c>
      <c r="AN53" s="27">
        <v>5.5727350355132899E-3</v>
      </c>
      <c r="AO53" s="27">
        <v>5.0816125743151988E-3</v>
      </c>
      <c r="AP53" s="27">
        <v>0</v>
      </c>
      <c r="AQ53" s="27">
        <v>3.9730248069776847E-3</v>
      </c>
      <c r="AR53" s="27"/>
    </row>
    <row r="54" spans="1:44" x14ac:dyDescent="0.2">
      <c r="A54" s="1">
        <v>51</v>
      </c>
      <c r="B54" s="1">
        <v>22652</v>
      </c>
      <c r="C54" s="1" t="s">
        <v>133</v>
      </c>
      <c r="D54" s="1" t="s">
        <v>52</v>
      </c>
      <c r="E54" s="1" t="s">
        <v>44</v>
      </c>
      <c r="F54" s="7">
        <v>79.56</v>
      </c>
      <c r="G54" s="8">
        <v>8353.65</v>
      </c>
      <c r="H54" s="8">
        <v>2175</v>
      </c>
      <c r="I54" s="15">
        <v>3.9777247414478918E-2</v>
      </c>
      <c r="J54" s="15">
        <v>0.5298329355608592</v>
      </c>
      <c r="K54" s="15">
        <v>0.18217979315831345</v>
      </c>
      <c r="L54" s="15">
        <v>9.466984884645982E-2</v>
      </c>
      <c r="M54" s="15">
        <v>0.15354017501988862</v>
      </c>
      <c r="N54" s="11" t="s">
        <v>60</v>
      </c>
      <c r="O54" s="17" t="s">
        <v>78</v>
      </c>
      <c r="P54" s="27">
        <v>0.25059665871121717</v>
      </c>
      <c r="Q54" s="27">
        <v>0.25696101829753382</v>
      </c>
      <c r="R54" s="27">
        <v>0.75178997613365173</v>
      </c>
      <c r="S54" s="27">
        <v>0.29594272076372319</v>
      </c>
      <c r="T54" s="27">
        <v>0.70485282418456663</v>
      </c>
      <c r="U54" s="27">
        <v>0.70644391408114571</v>
      </c>
      <c r="V54" s="27">
        <v>0.5759745425616547</v>
      </c>
      <c r="W54" s="27">
        <v>2.5646602785949987E-2</v>
      </c>
      <c r="X54" s="27">
        <v>2.1244716637137859E-3</v>
      </c>
      <c r="Y54" s="27">
        <v>6.7055159830913313E-2</v>
      </c>
      <c r="Z54" s="27">
        <v>1.1370188552527159E-3</v>
      </c>
      <c r="AA54" s="27">
        <v>0.1544588416755226</v>
      </c>
      <c r="AB54" s="27">
        <v>0.51815619777721744</v>
      </c>
      <c r="AC54" s="27">
        <v>4.3914182649993395E-2</v>
      </c>
      <c r="AD54" s="30" t="s">
        <v>89</v>
      </c>
      <c r="AE54" s="44">
        <f t="shared" si="0"/>
        <v>0.78684587245261328</v>
      </c>
      <c r="AF54" s="27">
        <v>1</v>
      </c>
      <c r="AG54" s="27">
        <f t="shared" si="1"/>
        <v>1.280519025573461E-2</v>
      </c>
      <c r="AH54" s="27">
        <f t="shared" si="2"/>
        <v>0.1728292966810267</v>
      </c>
      <c r="AI54" s="27">
        <f t="shared" si="3"/>
        <v>2.7519640610625395E-2</v>
      </c>
      <c r="AJ54" s="27">
        <v>6.6688322312064077E-2</v>
      </c>
      <c r="AK54" s="27">
        <v>6.3551270045380109E-2</v>
      </c>
      <c r="AL54" s="27">
        <v>4.339331092999763E-4</v>
      </c>
      <c r="AM54" s="27">
        <v>4.2155771214282503E-2</v>
      </c>
      <c r="AN54" s="27">
        <v>0</v>
      </c>
      <c r="AO54" s="27">
        <v>0</v>
      </c>
      <c r="AP54" s="27">
        <v>1.280519025573461E-2</v>
      </c>
      <c r="AQ54" s="27">
        <v>0</v>
      </c>
      <c r="AR54" s="27"/>
    </row>
    <row r="55" spans="1:44" x14ac:dyDescent="0.2">
      <c r="A55" s="1">
        <v>52</v>
      </c>
      <c r="B55" s="1">
        <v>1984</v>
      </c>
      <c r="C55" s="1" t="s">
        <v>134</v>
      </c>
      <c r="D55" s="1" t="s">
        <v>9</v>
      </c>
      <c r="E55" s="1" t="s">
        <v>8</v>
      </c>
      <c r="F55" s="7">
        <v>60.84</v>
      </c>
      <c r="G55" s="8">
        <v>12533.18</v>
      </c>
      <c r="H55" s="8">
        <v>3258</v>
      </c>
      <c r="I55" s="15">
        <v>0</v>
      </c>
      <c r="J55" s="15">
        <v>3.5677879714576962E-3</v>
      </c>
      <c r="K55" s="15">
        <v>6.0652395514780834E-2</v>
      </c>
      <c r="L55" s="15">
        <v>9.4291539245667688E-2</v>
      </c>
      <c r="M55" s="15">
        <v>0.84148827726809383</v>
      </c>
      <c r="N55" s="13" t="s">
        <v>63</v>
      </c>
      <c r="O55" s="22" t="s">
        <v>83</v>
      </c>
      <c r="P55" s="27">
        <v>0.93577981651376152</v>
      </c>
      <c r="Q55" s="27">
        <v>0.1126401630988787</v>
      </c>
      <c r="R55" s="27">
        <v>6.4220183486238536E-2</v>
      </c>
      <c r="S55" s="27">
        <v>0.93577981651376152</v>
      </c>
      <c r="T55" s="27">
        <v>6.4220183486238536E-2</v>
      </c>
      <c r="U55" s="27">
        <v>6.4220183486238536E-2</v>
      </c>
      <c r="V55" s="27">
        <v>3.5677879714576962E-3</v>
      </c>
      <c r="W55" s="27">
        <v>0.38607902197793448</v>
      </c>
      <c r="X55" s="27">
        <v>4.4081415998338076E-3</v>
      </c>
      <c r="Y55" s="27">
        <v>1.008017152998426E-2</v>
      </c>
      <c r="Z55" s="27">
        <v>7.9740445040000565E-3</v>
      </c>
      <c r="AA55" s="27">
        <v>5.458943703881225E-2</v>
      </c>
      <c r="AB55" s="27">
        <v>0.25043183659072044</v>
      </c>
      <c r="AC55" s="27">
        <v>2.5231593881155773E-2</v>
      </c>
      <c r="AD55" s="30" t="s">
        <v>90</v>
      </c>
      <c r="AE55" s="44">
        <f t="shared" si="0"/>
        <v>0.35271522514450654</v>
      </c>
      <c r="AF55" s="27">
        <v>1</v>
      </c>
      <c r="AG55" s="27">
        <f t="shared" si="1"/>
        <v>6.7198520603999862E-2</v>
      </c>
      <c r="AH55" s="27">
        <f t="shared" si="2"/>
        <v>0.14753936859865763</v>
      </c>
      <c r="AI55" s="27">
        <f t="shared" si="3"/>
        <v>0.43254688565283606</v>
      </c>
      <c r="AJ55" s="27">
        <v>2.8222805270712518E-2</v>
      </c>
      <c r="AK55" s="27">
        <v>2.342585965005653E-3</v>
      </c>
      <c r="AL55" s="27">
        <v>1.5146779630938443E-2</v>
      </c>
      <c r="AM55" s="27">
        <v>0.101827197732001</v>
      </c>
      <c r="AN55" s="27">
        <v>0</v>
      </c>
      <c r="AO55" s="27">
        <v>0</v>
      </c>
      <c r="AP55" s="27">
        <v>5.0165375446911624E-2</v>
      </c>
      <c r="AQ55" s="27">
        <v>1.7033145157088245E-2</v>
      </c>
      <c r="AR55" s="27"/>
    </row>
    <row r="56" spans="1:44" x14ac:dyDescent="0.2">
      <c r="A56" s="1">
        <v>52</v>
      </c>
      <c r="B56" s="1">
        <v>9006</v>
      </c>
      <c r="C56" s="1" t="s">
        <v>135</v>
      </c>
      <c r="D56" s="1" t="s">
        <v>30</v>
      </c>
      <c r="E56" s="1" t="s">
        <v>29</v>
      </c>
      <c r="F56" s="7">
        <v>68.45</v>
      </c>
      <c r="G56" s="8">
        <v>11019.67</v>
      </c>
      <c r="H56" s="8">
        <v>2434</v>
      </c>
      <c r="I56" s="15">
        <v>0</v>
      </c>
      <c r="J56" s="15">
        <v>0</v>
      </c>
      <c r="K56" s="15">
        <v>0</v>
      </c>
      <c r="L56" s="15">
        <v>0.83946980854197351</v>
      </c>
      <c r="M56" s="15">
        <v>0.16053019145802652</v>
      </c>
      <c r="N56" s="12" t="s">
        <v>62</v>
      </c>
      <c r="O56" s="21" t="s">
        <v>82</v>
      </c>
      <c r="P56" s="27">
        <v>1</v>
      </c>
      <c r="Q56" s="27">
        <v>2.7982326951399118E-2</v>
      </c>
      <c r="R56" s="27">
        <v>0</v>
      </c>
      <c r="S56" s="27">
        <v>0.89911634756995584</v>
      </c>
      <c r="T56" s="27">
        <v>0</v>
      </c>
      <c r="U56" s="27">
        <v>0</v>
      </c>
      <c r="V56" s="27">
        <v>0</v>
      </c>
      <c r="W56" s="27">
        <v>0.29721218168983093</v>
      </c>
      <c r="X56" s="27">
        <v>1.4090643269405461E-2</v>
      </c>
      <c r="Y56" s="27">
        <v>1.1558531992330669E-2</v>
      </c>
      <c r="Z56" s="27">
        <v>7.8027494828878746E-2</v>
      </c>
      <c r="AA56" s="27">
        <v>1.6480197810560617E-2</v>
      </c>
      <c r="AB56" s="27">
        <v>0.34417870663605987</v>
      </c>
      <c r="AC56" s="27">
        <v>0</v>
      </c>
      <c r="AD56" s="30" t="s">
        <v>90</v>
      </c>
      <c r="AE56" s="44">
        <f t="shared" si="0"/>
        <v>0.4643355745372354</v>
      </c>
      <c r="AF56" s="27">
        <v>1</v>
      </c>
      <c r="AG56" s="27">
        <f t="shared" si="1"/>
        <v>7.557994088029589E-2</v>
      </c>
      <c r="AH56" s="27">
        <f t="shared" si="2"/>
        <v>0.12531395659463224</v>
      </c>
      <c r="AI56" s="27">
        <f t="shared" si="3"/>
        <v>0.33477052798783646</v>
      </c>
      <c r="AJ56" s="27">
        <v>2.1481698393633571E-2</v>
      </c>
      <c r="AK56" s="27">
        <v>3.8540734569533024E-3</v>
      </c>
      <c r="AL56" s="27">
        <v>9.8423631077252188E-2</v>
      </c>
      <c r="AM56" s="27">
        <v>1.3187000931984134E-4</v>
      </c>
      <c r="AN56" s="27">
        <v>1.0197225866223911E-3</v>
      </c>
      <c r="AO56" s="27">
        <v>4.0296107085094812E-4</v>
      </c>
      <c r="AP56" s="27">
        <v>6.8364211522456503E-2</v>
      </c>
      <c r="AQ56" s="27">
        <v>7.2157293578393933E-3</v>
      </c>
      <c r="AR56" s="27"/>
    </row>
    <row r="57" spans="1:44" x14ac:dyDescent="0.2">
      <c r="A57" s="1">
        <v>54</v>
      </c>
      <c r="B57" s="1">
        <v>19328</v>
      </c>
      <c r="C57" s="1" t="s">
        <v>136</v>
      </c>
      <c r="D57" s="1" t="s">
        <v>48</v>
      </c>
      <c r="E57" s="1" t="s">
        <v>13</v>
      </c>
      <c r="F57" s="7">
        <v>84.8</v>
      </c>
      <c r="G57" s="8">
        <v>8395.17</v>
      </c>
      <c r="H57" s="8">
        <v>2691</v>
      </c>
      <c r="I57" s="15">
        <v>0</v>
      </c>
      <c r="J57" s="15">
        <v>0</v>
      </c>
      <c r="K57" s="15">
        <v>0</v>
      </c>
      <c r="L57" s="15">
        <v>2.8342245989304814E-2</v>
      </c>
      <c r="M57" s="15">
        <v>0.97165775401069521</v>
      </c>
      <c r="N57" s="13" t="s">
        <v>63</v>
      </c>
      <c r="O57" s="23" t="s">
        <v>84</v>
      </c>
      <c r="P57" s="27">
        <v>0.99999999999999989</v>
      </c>
      <c r="Q57" s="27">
        <v>2.5133689839572194E-2</v>
      </c>
      <c r="R57" s="27">
        <v>0</v>
      </c>
      <c r="S57" s="27">
        <v>6.3636363636363644E-2</v>
      </c>
      <c r="T57" s="27">
        <v>0</v>
      </c>
      <c r="U57" s="27">
        <v>3.2085561497326204E-3</v>
      </c>
      <c r="V57" s="27">
        <v>0</v>
      </c>
      <c r="W57" s="27">
        <v>0.24961556281592109</v>
      </c>
      <c r="X57" s="27">
        <v>3.1251646540470031E-2</v>
      </c>
      <c r="Y57" s="27">
        <v>0</v>
      </c>
      <c r="Z57" s="27">
        <v>7.5057937895635932E-2</v>
      </c>
      <c r="AA57" s="27">
        <v>7.9024442539662079E-2</v>
      </c>
      <c r="AB57" s="27">
        <v>0.2261318690425079</v>
      </c>
      <c r="AC57" s="27">
        <v>0</v>
      </c>
      <c r="AD57" s="30" t="s">
        <v>87</v>
      </c>
      <c r="AE57" s="44">
        <f t="shared" si="0"/>
        <v>0.41146589601827599</v>
      </c>
      <c r="AF57" s="27">
        <v>1</v>
      </c>
      <c r="AG57" s="27">
        <f t="shared" si="1"/>
        <v>5.8417255862324852E-2</v>
      </c>
      <c r="AH57" s="27">
        <f t="shared" si="2"/>
        <v>0.23294021552830024</v>
      </c>
      <c r="AI57" s="27">
        <f t="shared" si="3"/>
        <v>0.29717663259109894</v>
      </c>
      <c r="AJ57" s="27">
        <v>6.2831531716371958E-2</v>
      </c>
      <c r="AK57" s="27">
        <v>1.0185928604474397E-3</v>
      </c>
      <c r="AL57" s="27">
        <v>3.6438691161789348E-2</v>
      </c>
      <c r="AM57" s="27">
        <v>0.12717488453592615</v>
      </c>
      <c r="AN57" s="27">
        <v>1.6207129762827471E-4</v>
      </c>
      <c r="AO57" s="27">
        <v>5.3144439561370977E-3</v>
      </c>
      <c r="AP57" s="27">
        <v>2.9571535453963231E-2</v>
      </c>
      <c r="AQ57" s="27">
        <v>2.8845720408361621E-2</v>
      </c>
      <c r="AR57" s="27"/>
    </row>
    <row r="58" spans="1:44" x14ac:dyDescent="0.2">
      <c r="A58" s="1">
        <v>55</v>
      </c>
      <c r="B58" s="1">
        <v>1328</v>
      </c>
      <c r="C58" s="1" t="s">
        <v>137</v>
      </c>
      <c r="D58" s="1" t="s">
        <v>7</v>
      </c>
      <c r="E58" s="1" t="s">
        <v>6</v>
      </c>
      <c r="F58" s="7">
        <v>66.37</v>
      </c>
      <c r="G58" s="8">
        <v>10485.68</v>
      </c>
      <c r="H58" s="8">
        <v>3421</v>
      </c>
      <c r="I58" s="15">
        <v>0</v>
      </c>
      <c r="J58" s="15">
        <v>0</v>
      </c>
      <c r="K58" s="15">
        <v>4.0786240786240789E-2</v>
      </c>
      <c r="L58" s="15">
        <v>0.7277641277641278</v>
      </c>
      <c r="M58" s="15">
        <v>0.23144963144963146</v>
      </c>
      <c r="N58" s="12" t="s">
        <v>62</v>
      </c>
      <c r="O58" s="21" t="s">
        <v>82</v>
      </c>
      <c r="P58" s="27">
        <v>0.97444717444717455</v>
      </c>
      <c r="Q58" s="27">
        <v>6.7321867321867318E-2</v>
      </c>
      <c r="R58" s="27">
        <v>4.0786240786240782E-2</v>
      </c>
      <c r="S58" s="27">
        <v>0.89631449631449633</v>
      </c>
      <c r="T58" s="27">
        <v>3.5872235872235869E-2</v>
      </c>
      <c r="U58" s="27">
        <v>4.7174447174447173E-2</v>
      </c>
      <c r="V58" s="27">
        <v>0</v>
      </c>
      <c r="W58" s="27">
        <v>0.14032457629565134</v>
      </c>
      <c r="X58" s="27">
        <v>4.0331977733624735E-2</v>
      </c>
      <c r="Y58" s="27">
        <v>1.3972968504449906E-2</v>
      </c>
      <c r="Z58" s="27">
        <v>0.23955197044981125</v>
      </c>
      <c r="AA58" s="27">
        <v>7.19241164756136E-2</v>
      </c>
      <c r="AB58" s="27">
        <v>0.29036534363856142</v>
      </c>
      <c r="AC58" s="27">
        <v>9.1208776189536309E-3</v>
      </c>
      <c r="AD58" s="30" t="s">
        <v>87</v>
      </c>
      <c r="AE58" s="44">
        <f t="shared" si="0"/>
        <v>0.66526725442101453</v>
      </c>
      <c r="AF58" s="27">
        <v>1</v>
      </c>
      <c r="AG58" s="27">
        <f t="shared" si="1"/>
        <v>6.0305305953747418E-2</v>
      </c>
      <c r="AH58" s="27">
        <f t="shared" si="2"/>
        <v>6.0137231244924066E-2</v>
      </c>
      <c r="AI58" s="27">
        <f t="shared" si="3"/>
        <v>0.21429020838031398</v>
      </c>
      <c r="AJ58" s="27">
        <v>2.3737788146588844E-2</v>
      </c>
      <c r="AK58" s="27">
        <v>0</v>
      </c>
      <c r="AL58" s="27">
        <v>1.9205850907749501E-2</v>
      </c>
      <c r="AM58" s="27">
        <v>1.6328951946950724E-2</v>
      </c>
      <c r="AN58" s="27">
        <v>8.6464024363500341E-4</v>
      </c>
      <c r="AO58" s="27">
        <v>0</v>
      </c>
      <c r="AP58" s="27">
        <v>2.5196023367796801E-2</v>
      </c>
      <c r="AQ58" s="27">
        <v>3.510928258595062E-2</v>
      </c>
      <c r="AR58" s="27"/>
    </row>
    <row r="59" spans="1:44" x14ac:dyDescent="0.2">
      <c r="A59" s="1">
        <v>56</v>
      </c>
      <c r="B59" s="1">
        <v>11150</v>
      </c>
      <c r="C59" s="1" t="s">
        <v>138</v>
      </c>
      <c r="D59" s="1" t="s">
        <v>30</v>
      </c>
      <c r="E59" s="1" t="s">
        <v>29</v>
      </c>
      <c r="F59" s="7">
        <v>69</v>
      </c>
      <c r="G59" s="8">
        <v>10763.23</v>
      </c>
      <c r="H59" s="8">
        <v>2742</v>
      </c>
      <c r="I59" s="15">
        <v>0</v>
      </c>
      <c r="J59" s="15">
        <v>0</v>
      </c>
      <c r="K59" s="15">
        <v>1.282051282051282E-2</v>
      </c>
      <c r="L59" s="15">
        <v>0.9684418145956607</v>
      </c>
      <c r="M59" s="15">
        <v>1.8737672583826429E-2</v>
      </c>
      <c r="N59" s="12" t="s">
        <v>62</v>
      </c>
      <c r="O59" s="21" t="s">
        <v>82</v>
      </c>
      <c r="P59" s="27">
        <v>0.98717948717948723</v>
      </c>
      <c r="Q59" s="27">
        <v>1.4792899408284023E-2</v>
      </c>
      <c r="R59" s="27">
        <v>1.282051282051282E-2</v>
      </c>
      <c r="S59" s="27">
        <v>0.96893491124260356</v>
      </c>
      <c r="T59" s="27">
        <v>1.282051282051282E-2</v>
      </c>
      <c r="U59" s="27">
        <v>1.282051282051282E-2</v>
      </c>
      <c r="V59" s="27">
        <v>0</v>
      </c>
      <c r="W59" s="27">
        <v>0.19167532542224028</v>
      </c>
      <c r="X59" s="27">
        <v>0.11189434775229611</v>
      </c>
      <c r="Y59" s="27">
        <v>1.1375308437709414E-2</v>
      </c>
      <c r="Z59" s="27">
        <v>0.14752043864906747</v>
      </c>
      <c r="AA59" s="27">
        <v>0.11206216020884496</v>
      </c>
      <c r="AB59" s="27">
        <v>0.17124292055953205</v>
      </c>
      <c r="AC59" s="27">
        <v>1.213149756605067E-2</v>
      </c>
      <c r="AD59" s="30" t="s">
        <v>90</v>
      </c>
      <c r="AE59" s="44">
        <f t="shared" si="0"/>
        <v>0.56622667317350073</v>
      </c>
      <c r="AF59" s="27">
        <v>1</v>
      </c>
      <c r="AG59" s="27">
        <f t="shared" si="1"/>
        <v>0.18455559166470428</v>
      </c>
      <c r="AH59" s="27">
        <f t="shared" si="2"/>
        <v>5.0858037325084829E-2</v>
      </c>
      <c r="AI59" s="27">
        <f t="shared" si="3"/>
        <v>0.19835969783671015</v>
      </c>
      <c r="AJ59" s="27">
        <v>4.1013689215217822E-2</v>
      </c>
      <c r="AK59" s="27">
        <v>1.2767648873388367E-4</v>
      </c>
      <c r="AL59" s="27">
        <v>9.716671621133122E-3</v>
      </c>
      <c r="AM59" s="27">
        <v>0</v>
      </c>
      <c r="AN59" s="27">
        <v>0</v>
      </c>
      <c r="AO59" s="27">
        <v>0</v>
      </c>
      <c r="AP59" s="27">
        <v>0.1544426327006258</v>
      </c>
      <c r="AQ59" s="27">
        <v>3.0112958964078482E-2</v>
      </c>
      <c r="AR59" s="27"/>
    </row>
    <row r="60" spans="1:44" x14ac:dyDescent="0.2">
      <c r="A60" s="1">
        <v>57</v>
      </c>
      <c r="B60" s="1">
        <v>19611</v>
      </c>
      <c r="C60" s="1" t="s">
        <v>139</v>
      </c>
      <c r="D60" s="1" t="s">
        <v>30</v>
      </c>
      <c r="E60" s="1" t="s">
        <v>29</v>
      </c>
      <c r="F60" s="7">
        <v>76.33</v>
      </c>
      <c r="G60" s="8">
        <v>7556.63</v>
      </c>
      <c r="H60" s="8">
        <v>2274</v>
      </c>
      <c r="I60" s="15">
        <v>0</v>
      </c>
      <c r="J60" s="15">
        <v>0</v>
      </c>
      <c r="K60" s="15">
        <v>2.6315789473684209E-2</v>
      </c>
      <c r="L60" s="15">
        <v>0.69963702359346647</v>
      </c>
      <c r="M60" s="15">
        <v>0.27404718693284935</v>
      </c>
      <c r="N60" s="12" t="s">
        <v>62</v>
      </c>
      <c r="O60" s="21" t="s">
        <v>82</v>
      </c>
      <c r="P60" s="27">
        <v>0.97368421052631571</v>
      </c>
      <c r="Q60" s="27">
        <v>0.15517241379310345</v>
      </c>
      <c r="R60" s="27">
        <v>2.6315789473684209E-2</v>
      </c>
      <c r="S60" s="27">
        <v>0.9519056261343013</v>
      </c>
      <c r="T60" s="27">
        <v>0</v>
      </c>
      <c r="U60" s="27">
        <v>0</v>
      </c>
      <c r="V60" s="27">
        <v>0</v>
      </c>
      <c r="W60" s="27">
        <v>0.42479093758427167</v>
      </c>
      <c r="X60" s="27">
        <v>1.7269911144814246E-2</v>
      </c>
      <c r="Y60" s="27">
        <v>7.6975478064719195E-3</v>
      </c>
      <c r="Z60" s="27">
        <v>7.584063878559677E-2</v>
      </c>
      <c r="AA60" s="27">
        <v>6.2096666669585479E-2</v>
      </c>
      <c r="AB60" s="27">
        <v>0.21791059721267997</v>
      </c>
      <c r="AC60" s="27">
        <v>3.3685444297402774E-3</v>
      </c>
      <c r="AD60" s="30" t="s">
        <v>90</v>
      </c>
      <c r="AE60" s="44">
        <f t="shared" si="0"/>
        <v>0.38418390604888863</v>
      </c>
      <c r="AF60" s="27">
        <v>1</v>
      </c>
      <c r="AG60" s="27">
        <f t="shared" si="1"/>
        <v>4.8447351862977189E-2</v>
      </c>
      <c r="AH60" s="27">
        <f t="shared" si="2"/>
        <v>9.1753735865775746E-2</v>
      </c>
      <c r="AI60" s="27">
        <f t="shared" si="3"/>
        <v>0.47561500622235842</v>
      </c>
      <c r="AJ60" s="27">
        <v>1.1532062764089209E-2</v>
      </c>
      <c r="AK60" s="27">
        <v>5.2487628966651242E-4</v>
      </c>
      <c r="AL60" s="27">
        <v>3.562067759598693E-2</v>
      </c>
      <c r="AM60" s="27">
        <v>4.2271159885370314E-2</v>
      </c>
      <c r="AN60" s="27">
        <v>0</v>
      </c>
      <c r="AO60" s="27">
        <v>1.804959330662788E-3</v>
      </c>
      <c r="AP60" s="27">
        <v>3.5695284334886133E-2</v>
      </c>
      <c r="AQ60" s="27">
        <v>1.2752067528091059E-2</v>
      </c>
      <c r="AR60" s="27"/>
    </row>
    <row r="61" spans="1:44" x14ac:dyDescent="0.2">
      <c r="A61" s="1">
        <v>57</v>
      </c>
      <c r="B61" s="1">
        <v>28360</v>
      </c>
      <c r="C61" s="1" t="s">
        <v>140</v>
      </c>
      <c r="D61" s="1" t="s">
        <v>14</v>
      </c>
      <c r="E61" s="1" t="s">
        <v>13</v>
      </c>
      <c r="F61" s="7">
        <v>68.61</v>
      </c>
      <c r="G61" s="8">
        <v>10085.58</v>
      </c>
      <c r="H61" s="8">
        <v>2287</v>
      </c>
      <c r="I61" s="15">
        <v>0.12836568566061365</v>
      </c>
      <c r="J61" s="15">
        <v>2.5046963055729492E-3</v>
      </c>
      <c r="K61" s="15">
        <v>5.1972448340638695E-2</v>
      </c>
      <c r="L61" s="15">
        <v>5.6355666875391357E-3</v>
      </c>
      <c r="M61" s="15">
        <v>0.81152160300563558</v>
      </c>
      <c r="N61" s="13" t="s">
        <v>63</v>
      </c>
      <c r="O61" s="23" t="s">
        <v>84</v>
      </c>
      <c r="P61" s="27">
        <v>0.82842830306825299</v>
      </c>
      <c r="Q61" s="27">
        <v>5.7608015028177834E-2</v>
      </c>
      <c r="R61" s="27">
        <v>0.1828428303068253</v>
      </c>
      <c r="S61" s="27">
        <v>1.6906700062617408E-2</v>
      </c>
      <c r="T61" s="27">
        <v>0.1828428303068253</v>
      </c>
      <c r="U61" s="27">
        <v>0.1828428303068253</v>
      </c>
      <c r="V61" s="27">
        <v>0.25923606762680024</v>
      </c>
      <c r="W61" s="27">
        <v>0.19778271872889863</v>
      </c>
      <c r="X61" s="27">
        <v>1.4473107640781098E-4</v>
      </c>
      <c r="Y61" s="27">
        <v>0.12545870056375033</v>
      </c>
      <c r="Z61" s="27">
        <v>9.7771534324845547E-2</v>
      </c>
      <c r="AA61" s="27">
        <v>0.16734344665059508</v>
      </c>
      <c r="AB61" s="27">
        <v>0.17280139060425909</v>
      </c>
      <c r="AC61" s="27">
        <v>4.5015987676876604E-2</v>
      </c>
      <c r="AD61" s="30" t="s">
        <v>87</v>
      </c>
      <c r="AE61" s="44">
        <f t="shared" si="0"/>
        <v>0.60853579089673449</v>
      </c>
      <c r="AF61" s="27">
        <v>1</v>
      </c>
      <c r="AG61" s="27">
        <f t="shared" si="1"/>
        <v>2.5410872221832647E-2</v>
      </c>
      <c r="AH61" s="27">
        <f t="shared" si="2"/>
        <v>7.8768712454841544E-2</v>
      </c>
      <c r="AI61" s="27">
        <f t="shared" si="3"/>
        <v>0.28728462442659131</v>
      </c>
      <c r="AJ61" s="27">
        <v>3.9592835465212396E-2</v>
      </c>
      <c r="AK61" s="27">
        <v>0</v>
      </c>
      <c r="AL61" s="27">
        <v>3.9175876989629141E-2</v>
      </c>
      <c r="AM61" s="27">
        <v>0</v>
      </c>
      <c r="AN61" s="27">
        <v>0</v>
      </c>
      <c r="AO61" s="27">
        <v>0</v>
      </c>
      <c r="AP61" s="27">
        <v>6.3432265448054434E-3</v>
      </c>
      <c r="AQ61" s="27">
        <v>1.9067645677027203E-2</v>
      </c>
      <c r="AR61" s="27"/>
    </row>
    <row r="62" spans="1:44" x14ac:dyDescent="0.2">
      <c r="A62" s="1">
        <v>57</v>
      </c>
      <c r="B62" s="1">
        <v>29772</v>
      </c>
      <c r="C62" s="1" t="s">
        <v>141</v>
      </c>
      <c r="D62" s="1" t="s">
        <v>7</v>
      </c>
      <c r="E62" s="1" t="s">
        <v>6</v>
      </c>
      <c r="F62" s="7">
        <v>62.77</v>
      </c>
      <c r="G62" s="8">
        <v>11989.28</v>
      </c>
      <c r="H62" s="8">
        <v>2990</v>
      </c>
      <c r="I62" s="15">
        <v>0</v>
      </c>
      <c r="J62" s="15">
        <v>0</v>
      </c>
      <c r="K62" s="15">
        <v>0</v>
      </c>
      <c r="L62" s="15">
        <v>0.22991543340380549</v>
      </c>
      <c r="M62" s="15">
        <v>0.77008456659619451</v>
      </c>
      <c r="N62" s="13" t="s">
        <v>63</v>
      </c>
      <c r="O62" s="22" t="s">
        <v>83</v>
      </c>
      <c r="P62" s="27">
        <v>1</v>
      </c>
      <c r="Q62" s="27">
        <v>2.9069767441860465E-2</v>
      </c>
      <c r="R62" s="27">
        <v>0</v>
      </c>
      <c r="S62" s="27">
        <v>0.7489429175475687</v>
      </c>
      <c r="T62" s="27">
        <v>0</v>
      </c>
      <c r="U62" s="27">
        <v>0</v>
      </c>
      <c r="V62" s="27">
        <v>0</v>
      </c>
      <c r="W62" s="27">
        <v>0.14648824075193473</v>
      </c>
      <c r="X62" s="27">
        <v>6.6577033849131967E-2</v>
      </c>
      <c r="Y62" s="27">
        <v>6.0503930681757565E-2</v>
      </c>
      <c r="Z62" s="27">
        <v>0.2512217239663358</v>
      </c>
      <c r="AA62" s="27">
        <v>0.13928443448491876</v>
      </c>
      <c r="AB62" s="27">
        <v>9.4186600749280147E-2</v>
      </c>
      <c r="AC62" s="27">
        <v>5.9862883619508315E-4</v>
      </c>
      <c r="AD62" s="30" t="s">
        <v>87</v>
      </c>
      <c r="AE62" s="44">
        <f t="shared" si="0"/>
        <v>0.61237235256761935</v>
      </c>
      <c r="AF62" s="27">
        <v>1</v>
      </c>
      <c r="AG62" s="27">
        <f t="shared" si="1"/>
        <v>6.4198921770720466E-2</v>
      </c>
      <c r="AH62" s="27">
        <f t="shared" si="2"/>
        <v>8.1665692043894553E-2</v>
      </c>
      <c r="AI62" s="27">
        <f t="shared" si="3"/>
        <v>0.24176303361776563</v>
      </c>
      <c r="AJ62" s="27">
        <v>2.1762160851521065E-2</v>
      </c>
      <c r="AK62" s="27">
        <v>2.4061517985667556E-2</v>
      </c>
      <c r="AL62" s="27">
        <v>8.2179049742748724E-3</v>
      </c>
      <c r="AM62" s="27">
        <v>1.9756274967286686E-2</v>
      </c>
      <c r="AN62" s="27">
        <v>0</v>
      </c>
      <c r="AO62" s="27">
        <v>7.8678332651443816E-3</v>
      </c>
      <c r="AP62" s="27">
        <v>4.3580967619708623E-2</v>
      </c>
      <c r="AQ62" s="27">
        <v>2.0617954151011839E-2</v>
      </c>
      <c r="AR62" s="27"/>
    </row>
    <row r="63" spans="1:44" x14ac:dyDescent="0.2">
      <c r="A63" s="1">
        <v>60</v>
      </c>
      <c r="B63" s="1">
        <v>19104</v>
      </c>
      <c r="C63" s="1" t="s">
        <v>142</v>
      </c>
      <c r="D63" s="1" t="s">
        <v>35</v>
      </c>
      <c r="E63" s="1" t="s">
        <v>19</v>
      </c>
      <c r="F63" s="7">
        <v>69.77</v>
      </c>
      <c r="G63" s="8">
        <v>8860.65</v>
      </c>
      <c r="H63" s="8">
        <v>3003</v>
      </c>
      <c r="I63" s="15">
        <v>0</v>
      </c>
      <c r="J63" s="15">
        <v>0</v>
      </c>
      <c r="K63" s="15">
        <v>0</v>
      </c>
      <c r="L63" s="15">
        <v>0.31025507548152004</v>
      </c>
      <c r="M63" s="15">
        <v>0.68974492451847991</v>
      </c>
      <c r="N63" s="13" t="s">
        <v>63</v>
      </c>
      <c r="O63" s="24" t="s">
        <v>85</v>
      </c>
      <c r="P63" s="27">
        <v>1</v>
      </c>
      <c r="Q63" s="27">
        <v>0.31025507548152004</v>
      </c>
      <c r="R63" s="27">
        <v>0</v>
      </c>
      <c r="S63" s="27">
        <v>0.82457053617907339</v>
      </c>
      <c r="T63" s="27">
        <v>0</v>
      </c>
      <c r="U63" s="27">
        <v>0</v>
      </c>
      <c r="V63" s="27">
        <v>0</v>
      </c>
      <c r="W63" s="27">
        <v>0.43994198077751961</v>
      </c>
      <c r="X63" s="27">
        <v>2.1934436145282236E-2</v>
      </c>
      <c r="Y63" s="27">
        <v>9.5329244218927897E-3</v>
      </c>
      <c r="Z63" s="27">
        <v>1.3016628952639132E-3</v>
      </c>
      <c r="AA63" s="27">
        <v>5.1842266950486986E-2</v>
      </c>
      <c r="AB63" s="27">
        <v>0.21875549471368583</v>
      </c>
      <c r="AC63" s="27">
        <v>0</v>
      </c>
      <c r="AD63" s="30" t="s">
        <v>90</v>
      </c>
      <c r="AE63" s="44">
        <f t="shared" si="0"/>
        <v>0.30336678512661175</v>
      </c>
      <c r="AF63" s="27">
        <v>1</v>
      </c>
      <c r="AG63" s="27">
        <f t="shared" si="1"/>
        <v>7.7555156014699131E-2</v>
      </c>
      <c r="AH63" s="27">
        <f t="shared" si="2"/>
        <v>2.7326602365132385E-2</v>
      </c>
      <c r="AI63" s="27">
        <f t="shared" si="3"/>
        <v>0.59175145649355676</v>
      </c>
      <c r="AJ63" s="27">
        <v>0</v>
      </c>
      <c r="AK63" s="27">
        <v>1.4542352967397759E-2</v>
      </c>
      <c r="AL63" s="27">
        <v>1.26917370040288E-2</v>
      </c>
      <c r="AM63" s="27">
        <v>0</v>
      </c>
      <c r="AN63" s="27">
        <v>9.2512393705825941E-5</v>
      </c>
      <c r="AO63" s="27">
        <v>0</v>
      </c>
      <c r="AP63" s="27">
        <v>5.6976840761139215E-2</v>
      </c>
      <c r="AQ63" s="27">
        <v>2.0578315253559919E-2</v>
      </c>
      <c r="AR63" s="27"/>
    </row>
    <row r="64" spans="1:44" x14ac:dyDescent="0.2">
      <c r="A64" s="1">
        <v>60</v>
      </c>
      <c r="B64" s="1">
        <v>29053</v>
      </c>
      <c r="C64" s="1" t="s">
        <v>143</v>
      </c>
      <c r="D64" s="1" t="s">
        <v>25</v>
      </c>
      <c r="E64" s="1" t="s">
        <v>24</v>
      </c>
      <c r="F64" s="7">
        <v>79.599999999999994</v>
      </c>
      <c r="G64" s="8">
        <v>7800.42</v>
      </c>
      <c r="H64" s="8">
        <v>2021</v>
      </c>
      <c r="I64" s="15">
        <v>0</v>
      </c>
      <c r="J64" s="15">
        <v>0</v>
      </c>
      <c r="K64" s="15">
        <v>0</v>
      </c>
      <c r="L64" s="15">
        <v>0.16732804232804233</v>
      </c>
      <c r="M64" s="15">
        <v>0.83267195767195767</v>
      </c>
      <c r="N64" s="13" t="s">
        <v>63</v>
      </c>
      <c r="O64" s="23" t="s">
        <v>84</v>
      </c>
      <c r="P64" s="27">
        <v>1</v>
      </c>
      <c r="Q64" s="27">
        <v>0.15939153439153439</v>
      </c>
      <c r="R64" s="27">
        <v>0</v>
      </c>
      <c r="S64" s="27">
        <v>0.34391534391534395</v>
      </c>
      <c r="T64" s="27">
        <v>0</v>
      </c>
      <c r="U64" s="27">
        <v>0</v>
      </c>
      <c r="V64" s="27">
        <v>0</v>
      </c>
      <c r="W64" s="27">
        <v>0.30999476182594227</v>
      </c>
      <c r="X64" s="27">
        <v>2.3627833176049357E-2</v>
      </c>
      <c r="Y64" s="27">
        <v>2.1137460912913171E-3</v>
      </c>
      <c r="Z64" s="27">
        <v>7.8977658335373485E-2</v>
      </c>
      <c r="AA64" s="27">
        <v>0.11243895805497015</v>
      </c>
      <c r="AB64" s="27">
        <v>0.17585943017429292</v>
      </c>
      <c r="AC64" s="27">
        <v>0</v>
      </c>
      <c r="AD64" s="30" t="s">
        <v>87</v>
      </c>
      <c r="AE64" s="44">
        <f t="shared" si="0"/>
        <v>0.39301762583197719</v>
      </c>
      <c r="AF64" s="27">
        <v>1</v>
      </c>
      <c r="AG64" s="27">
        <f t="shared" si="1"/>
        <v>6.1514056890434016E-2</v>
      </c>
      <c r="AH64" s="27">
        <f t="shared" si="2"/>
        <v>0.19235048819212724</v>
      </c>
      <c r="AI64" s="27">
        <f t="shared" si="3"/>
        <v>0.35311782908546152</v>
      </c>
      <c r="AJ64" s="27">
        <v>3.8942724273410396E-2</v>
      </c>
      <c r="AK64" s="27">
        <v>0</v>
      </c>
      <c r="AL64" s="27">
        <v>8.8555840018337412E-2</v>
      </c>
      <c r="AM64" s="27">
        <v>6.485192390037943E-2</v>
      </c>
      <c r="AN64" s="27">
        <v>0</v>
      </c>
      <c r="AO64" s="27">
        <v>0</v>
      </c>
      <c r="AP64" s="27">
        <v>1.7128091006735246E-2</v>
      </c>
      <c r="AQ64" s="27">
        <v>4.4385965883698773E-2</v>
      </c>
      <c r="AR64" s="27"/>
    </row>
    <row r="65" spans="1:44" x14ac:dyDescent="0.2">
      <c r="A65" s="1">
        <v>62</v>
      </c>
      <c r="B65" s="1">
        <v>10281</v>
      </c>
      <c r="C65" s="1" t="s">
        <v>144</v>
      </c>
      <c r="D65" s="1" t="s">
        <v>7</v>
      </c>
      <c r="E65" s="1" t="s">
        <v>6</v>
      </c>
      <c r="F65" s="7">
        <v>68.25</v>
      </c>
      <c r="G65" s="8">
        <v>9827.67</v>
      </c>
      <c r="H65" s="8">
        <v>2726</v>
      </c>
      <c r="I65" s="15">
        <v>0</v>
      </c>
      <c r="J65" s="15">
        <v>0</v>
      </c>
      <c r="K65" s="15">
        <v>1.0678056593699946E-3</v>
      </c>
      <c r="L65" s="15">
        <v>0.36091831286705822</v>
      </c>
      <c r="M65" s="15">
        <v>0.63801388147357185</v>
      </c>
      <c r="N65" s="13" t="s">
        <v>63</v>
      </c>
      <c r="O65" s="22" t="s">
        <v>83</v>
      </c>
      <c r="P65" s="27">
        <v>0.99893219434063008</v>
      </c>
      <c r="Q65" s="27">
        <v>4.6983449012279764E-2</v>
      </c>
      <c r="R65" s="27">
        <v>1.0678056593699946E-3</v>
      </c>
      <c r="S65" s="27">
        <v>0.88734650293646566</v>
      </c>
      <c r="T65" s="27">
        <v>1.0678056593699946E-3</v>
      </c>
      <c r="U65" s="27">
        <v>1.0678056593699946E-3</v>
      </c>
      <c r="V65" s="27">
        <v>0</v>
      </c>
      <c r="W65" s="27">
        <v>0.13563475472689793</v>
      </c>
      <c r="X65" s="27">
        <v>4.8711917648978677E-2</v>
      </c>
      <c r="Y65" s="27">
        <v>5.6875447656093786E-2</v>
      </c>
      <c r="Z65" s="27">
        <v>0.28436092343578429</v>
      </c>
      <c r="AA65" s="27">
        <v>0.1289816331312027</v>
      </c>
      <c r="AB65" s="27">
        <v>9.4353948006620669E-2</v>
      </c>
      <c r="AC65" s="27">
        <v>0</v>
      </c>
      <c r="AD65" s="30" t="s">
        <v>87</v>
      </c>
      <c r="AE65" s="44">
        <f t="shared" si="0"/>
        <v>0.61328386987868011</v>
      </c>
      <c r="AF65" s="27">
        <v>1</v>
      </c>
      <c r="AG65" s="27">
        <f t="shared" si="1"/>
        <v>6.1698615316528482E-2</v>
      </c>
      <c r="AH65" s="27">
        <f t="shared" si="2"/>
        <v>8.1762368136027108E-2</v>
      </c>
      <c r="AI65" s="27">
        <f t="shared" si="3"/>
        <v>0.2432551466687643</v>
      </c>
      <c r="AJ65" s="27">
        <v>1.4171393504356379E-2</v>
      </c>
      <c r="AK65" s="27">
        <v>3.166270257963729E-2</v>
      </c>
      <c r="AL65" s="27">
        <v>1.1018299255719927E-2</v>
      </c>
      <c r="AM65" s="27">
        <v>1.2571454680372083E-2</v>
      </c>
      <c r="AN65" s="27">
        <v>0</v>
      </c>
      <c r="AO65" s="27">
        <v>1.2338518115941435E-2</v>
      </c>
      <c r="AP65" s="27">
        <v>3.6989521196679274E-2</v>
      </c>
      <c r="AQ65" s="27">
        <v>2.4709094119849208E-2</v>
      </c>
      <c r="AR65" s="27"/>
    </row>
    <row r="66" spans="1:44" x14ac:dyDescent="0.2">
      <c r="A66" s="1">
        <v>63</v>
      </c>
      <c r="B66" s="1">
        <v>18219</v>
      </c>
      <c r="C66" s="1" t="s">
        <v>145</v>
      </c>
      <c r="D66" s="1" t="s">
        <v>45</v>
      </c>
      <c r="E66" s="1" t="s">
        <v>44</v>
      </c>
      <c r="F66" s="7">
        <v>70.349999999999994</v>
      </c>
      <c r="G66" s="8">
        <v>9145.2800000000007</v>
      </c>
      <c r="H66" s="8">
        <v>2351</v>
      </c>
      <c r="I66" s="15">
        <v>4.9532195927352776E-3</v>
      </c>
      <c r="J66" s="15">
        <v>3.5773252614199232E-2</v>
      </c>
      <c r="K66" s="15">
        <v>0.47991194276279581</v>
      </c>
      <c r="L66" s="15">
        <v>0.30709961474958725</v>
      </c>
      <c r="M66" s="15">
        <v>0.17226197028068244</v>
      </c>
      <c r="N66" s="14" t="s">
        <v>61</v>
      </c>
      <c r="O66" s="19" t="s">
        <v>80</v>
      </c>
      <c r="P66" s="27">
        <v>0.85470555861309849</v>
      </c>
      <c r="Q66" s="27">
        <v>0.67473858007705012</v>
      </c>
      <c r="R66" s="27">
        <v>0.52063841496973029</v>
      </c>
      <c r="S66" s="27">
        <v>0.88662630709961476</v>
      </c>
      <c r="T66" s="27">
        <v>0.49367088607594933</v>
      </c>
      <c r="U66" s="27">
        <v>0.48871766648321413</v>
      </c>
      <c r="V66" s="27">
        <v>4.0726472206934511E-2</v>
      </c>
      <c r="W66" s="27">
        <v>3.0952245099695615E-3</v>
      </c>
      <c r="X66" s="27">
        <v>4.9469663897717661E-2</v>
      </c>
      <c r="Y66" s="27">
        <v>8.8716915989313763E-2</v>
      </c>
      <c r="Z66" s="27">
        <v>1.3083582080507665E-2</v>
      </c>
      <c r="AA66" s="27">
        <v>0.10133185101140334</v>
      </c>
      <c r="AB66" s="27">
        <v>0.66729070990195305</v>
      </c>
      <c r="AC66" s="27">
        <v>0</v>
      </c>
      <c r="AD66" s="30" t="s">
        <v>90</v>
      </c>
      <c r="AE66" s="44">
        <f t="shared" si="0"/>
        <v>0.91989272288089552</v>
      </c>
      <c r="AF66" s="27">
        <v>1</v>
      </c>
      <c r="AG66" s="27">
        <f t="shared" si="1"/>
        <v>2.1254848572998725E-2</v>
      </c>
      <c r="AH66" s="27">
        <f t="shared" si="2"/>
        <v>4.9748297860888177E-2</v>
      </c>
      <c r="AI66" s="27">
        <f t="shared" si="3"/>
        <v>9.1041306852175791E-3</v>
      </c>
      <c r="AJ66" s="27">
        <v>2.6272762874314012E-2</v>
      </c>
      <c r="AK66" s="27">
        <v>0</v>
      </c>
      <c r="AL66" s="27">
        <v>2.3475534986574169E-2</v>
      </c>
      <c r="AM66" s="27">
        <v>0</v>
      </c>
      <c r="AN66" s="27">
        <v>0</v>
      </c>
      <c r="AO66" s="27">
        <v>0</v>
      </c>
      <c r="AP66" s="27">
        <v>6.1648904157114489E-3</v>
      </c>
      <c r="AQ66" s="27">
        <v>1.5089958157287277E-2</v>
      </c>
      <c r="AR66" s="27"/>
    </row>
    <row r="67" spans="1:44" x14ac:dyDescent="0.2">
      <c r="A67" s="1">
        <v>64</v>
      </c>
      <c r="B67" s="1">
        <v>12813</v>
      </c>
      <c r="C67" s="1" t="s">
        <v>146</v>
      </c>
      <c r="D67" s="1" t="s">
        <v>39</v>
      </c>
      <c r="E67" s="1" t="s">
        <v>2</v>
      </c>
      <c r="F67" s="7">
        <v>91.56</v>
      </c>
      <c r="G67" s="8">
        <v>15931.57</v>
      </c>
      <c r="H67" s="8">
        <v>4682</v>
      </c>
      <c r="I67" s="15">
        <v>0</v>
      </c>
      <c r="J67" s="15">
        <v>0.42022069788249328</v>
      </c>
      <c r="K67" s="15">
        <v>1.729794214136594E-2</v>
      </c>
      <c r="L67" s="15">
        <v>1.9087384431852074E-2</v>
      </c>
      <c r="M67" s="15">
        <v>0.5433939755442887</v>
      </c>
      <c r="N67" s="13" t="s">
        <v>63</v>
      </c>
      <c r="O67" s="23" t="s">
        <v>84</v>
      </c>
      <c r="P67" s="27">
        <v>0.56248135997614079</v>
      </c>
      <c r="Q67" s="27">
        <v>1.729794214136594E-2</v>
      </c>
      <c r="R67" s="27">
        <v>0.43751864002385926</v>
      </c>
      <c r="S67" s="27">
        <v>1.3719057560393677E-2</v>
      </c>
      <c r="T67" s="27">
        <v>0.43751864002385926</v>
      </c>
      <c r="U67" s="27">
        <v>0.44288696689531765</v>
      </c>
      <c r="V67" s="27">
        <v>0.42022069788249333</v>
      </c>
      <c r="W67" s="27">
        <v>8.9682821355333939E-2</v>
      </c>
      <c r="X67" s="27">
        <v>3.414937274159062E-2</v>
      </c>
      <c r="Y67" s="27">
        <v>3.4704921211251932E-2</v>
      </c>
      <c r="Z67" s="27">
        <v>3.4783965205574387E-3</v>
      </c>
      <c r="AA67" s="27">
        <v>0.10665758078266753</v>
      </c>
      <c r="AB67" s="27">
        <v>0.34699324540995996</v>
      </c>
      <c r="AC67" s="27">
        <v>4.2731428615554429E-2</v>
      </c>
      <c r="AD67" s="30" t="s">
        <v>87</v>
      </c>
      <c r="AE67" s="44">
        <f t="shared" si="0"/>
        <v>0.56871494528158195</v>
      </c>
      <c r="AF67" s="27">
        <v>1</v>
      </c>
      <c r="AG67" s="27">
        <f t="shared" si="1"/>
        <v>3.8673706773170786E-2</v>
      </c>
      <c r="AH67" s="27">
        <f t="shared" si="2"/>
        <v>0.21790821860250614</v>
      </c>
      <c r="AI67" s="27">
        <f t="shared" si="3"/>
        <v>0.17470312934274113</v>
      </c>
      <c r="AJ67" s="27">
        <v>6.6676717505361846E-2</v>
      </c>
      <c r="AK67" s="27">
        <v>9.3249662301440727E-3</v>
      </c>
      <c r="AL67" s="27">
        <v>9.2561876601112772E-2</v>
      </c>
      <c r="AM67" s="27">
        <v>1.3669970037478253E-2</v>
      </c>
      <c r="AN67" s="27">
        <v>3.0037547328989354E-2</v>
      </c>
      <c r="AO67" s="27">
        <v>5.6371408994198655E-3</v>
      </c>
      <c r="AP67" s="27">
        <v>1.3618565779839333E-3</v>
      </c>
      <c r="AQ67" s="27">
        <v>3.7311850195186853E-2</v>
      </c>
      <c r="AR67" s="27"/>
    </row>
    <row r="68" spans="1:44" x14ac:dyDescent="0.2">
      <c r="A68" s="1">
        <v>65</v>
      </c>
      <c r="B68" s="1">
        <v>18697</v>
      </c>
      <c r="C68" s="1" t="s">
        <v>147</v>
      </c>
      <c r="D68" s="1" t="s">
        <v>11</v>
      </c>
      <c r="E68" s="1" t="s">
        <v>8</v>
      </c>
      <c r="F68" s="7">
        <v>63.71</v>
      </c>
      <c r="G68" s="8">
        <v>10703.5</v>
      </c>
      <c r="H68" s="8">
        <v>5350</v>
      </c>
      <c r="I68" s="15">
        <v>1.5211640211640211E-2</v>
      </c>
      <c r="J68" s="15">
        <v>0.82903439153439151</v>
      </c>
      <c r="K68" s="15">
        <v>8.6309523809523808E-2</v>
      </c>
      <c r="L68" s="15">
        <v>6.9444444444444448E-2</v>
      </c>
      <c r="M68" s="15">
        <v>0</v>
      </c>
      <c r="N68" s="11" t="s">
        <v>60</v>
      </c>
      <c r="O68" s="16" t="s">
        <v>77</v>
      </c>
      <c r="P68" s="27">
        <v>6.9444444444444448E-2</v>
      </c>
      <c r="Q68" s="27">
        <v>0.10152116402116401</v>
      </c>
      <c r="R68" s="27">
        <v>0.93055555555555569</v>
      </c>
      <c r="S68" s="27">
        <v>1.5211640211640211E-2</v>
      </c>
      <c r="T68" s="27">
        <v>0.93055555555555569</v>
      </c>
      <c r="U68" s="27">
        <v>0.98478835978835988</v>
      </c>
      <c r="V68" s="27">
        <v>0.84424603174603186</v>
      </c>
      <c r="W68" s="27">
        <v>4.1906518826724463E-2</v>
      </c>
      <c r="X68" s="27">
        <v>8.0850203025540704E-2</v>
      </c>
      <c r="Y68" s="27">
        <v>0.10894181910397924</v>
      </c>
      <c r="Z68" s="27">
        <v>4.1669345841337246E-2</v>
      </c>
      <c r="AA68" s="27">
        <v>0.29519311953167587</v>
      </c>
      <c r="AB68" s="27">
        <v>0.16705716674609747</v>
      </c>
      <c r="AC68" s="27">
        <v>0.14287783218565162</v>
      </c>
      <c r="AD68" s="30" t="s">
        <v>89</v>
      </c>
      <c r="AE68" s="44">
        <f t="shared" si="0"/>
        <v>0.83658948643428221</v>
      </c>
      <c r="AF68" s="27">
        <v>1</v>
      </c>
      <c r="AG68" s="27">
        <f t="shared" si="1"/>
        <v>3.3093869656685281E-2</v>
      </c>
      <c r="AH68" s="27">
        <f t="shared" si="2"/>
        <v>6.6466886619221288E-2</v>
      </c>
      <c r="AI68" s="27">
        <f t="shared" si="3"/>
        <v>6.384975728981121E-2</v>
      </c>
      <c r="AJ68" s="27">
        <v>3.7021823532084781E-2</v>
      </c>
      <c r="AK68" s="27">
        <v>2.931022934216185E-3</v>
      </c>
      <c r="AL68" s="27">
        <v>2.8462678120812906E-4</v>
      </c>
      <c r="AM68" s="27">
        <v>2.4932234430408432E-2</v>
      </c>
      <c r="AN68" s="27">
        <v>1.297178941303761E-3</v>
      </c>
      <c r="AO68" s="27">
        <v>0</v>
      </c>
      <c r="AP68" s="27">
        <v>3.0062340117784171E-2</v>
      </c>
      <c r="AQ68" s="27">
        <v>3.0315295389011067E-3</v>
      </c>
      <c r="AR68" s="27"/>
    </row>
    <row r="69" spans="1:44" x14ac:dyDescent="0.2">
      <c r="A69" s="1">
        <v>66</v>
      </c>
      <c r="B69" s="1">
        <v>220</v>
      </c>
      <c r="C69" s="1" t="s">
        <v>148</v>
      </c>
      <c r="D69" s="1" t="s">
        <v>3</v>
      </c>
      <c r="E69" s="1" t="s">
        <v>2</v>
      </c>
      <c r="F69" s="7">
        <v>78.44</v>
      </c>
      <c r="G69" s="8">
        <v>18119.669999999998</v>
      </c>
      <c r="H69" s="8">
        <v>4813</v>
      </c>
      <c r="I69" s="15">
        <v>2.7175572519083969E-2</v>
      </c>
      <c r="J69" s="15">
        <v>0.85618320610687026</v>
      </c>
      <c r="K69" s="15">
        <v>0</v>
      </c>
      <c r="L69" s="15">
        <v>6.4122137404580152E-3</v>
      </c>
      <c r="M69" s="15">
        <v>0.11022900763358778</v>
      </c>
      <c r="N69" s="11" t="s">
        <v>60</v>
      </c>
      <c r="O69" s="16" t="s">
        <v>77</v>
      </c>
      <c r="P69" s="27">
        <v>0.1166412213740458</v>
      </c>
      <c r="Q69" s="27">
        <v>4.2748091603053437E-3</v>
      </c>
      <c r="R69" s="27">
        <v>0.88335877862595424</v>
      </c>
      <c r="S69" s="27">
        <v>4.2748091603053437E-3</v>
      </c>
      <c r="T69" s="27">
        <v>0.88335877862595424</v>
      </c>
      <c r="U69" s="27">
        <v>0.8854961832061069</v>
      </c>
      <c r="V69" s="27">
        <v>0.91053435114503822</v>
      </c>
      <c r="W69" s="27">
        <v>0</v>
      </c>
      <c r="X69" s="27">
        <v>3.1758464394648266E-2</v>
      </c>
      <c r="Y69" s="27">
        <v>0.15790468869769214</v>
      </c>
      <c r="Z69" s="27">
        <v>3.4976957676072833E-2</v>
      </c>
      <c r="AA69" s="27">
        <v>0.26423305557081772</v>
      </c>
      <c r="AB69" s="27">
        <v>0.15979549809823521</v>
      </c>
      <c r="AC69" s="27">
        <v>0.17712401647557754</v>
      </c>
      <c r="AD69" s="30" t="s">
        <v>93</v>
      </c>
      <c r="AE69" s="44">
        <f t="shared" ref="AE69:AE103" si="4">SUM(X69:AC69)</f>
        <v>0.8257926809130437</v>
      </c>
      <c r="AF69" s="27">
        <v>1</v>
      </c>
      <c r="AG69" s="27">
        <f t="shared" ref="AG69:AG103" si="5">SUM(AP69:AQ69)</f>
        <v>1.1929783005781218E-3</v>
      </c>
      <c r="AH69" s="27">
        <f t="shared" ref="AH69:AH103" si="6">SUM(AJ69:AO69)</f>
        <v>6.6517907160566395E-2</v>
      </c>
      <c r="AI69" s="27">
        <f t="shared" ref="AI69:AI103" si="7">SUM(AF69-AE69)-(AH69+AG69)</f>
        <v>0.10649643362581179</v>
      </c>
      <c r="AJ69" s="27">
        <v>2.3552449884071312E-2</v>
      </c>
      <c r="AK69" s="27">
        <v>0</v>
      </c>
      <c r="AL69" s="27">
        <v>3.2907054768319059E-2</v>
      </c>
      <c r="AM69" s="27">
        <v>3.132090304209181E-3</v>
      </c>
      <c r="AN69" s="27">
        <v>4.8485450856404098E-3</v>
      </c>
      <c r="AO69" s="27">
        <v>2.0777671183264232E-3</v>
      </c>
      <c r="AP69" s="27">
        <v>0</v>
      </c>
      <c r="AQ69" s="27">
        <v>1.1929783005781218E-3</v>
      </c>
      <c r="AR69" s="27"/>
    </row>
    <row r="70" spans="1:44" x14ac:dyDescent="0.2">
      <c r="A70" s="1">
        <v>67</v>
      </c>
      <c r="B70" s="1">
        <v>11478</v>
      </c>
      <c r="C70" s="1" t="s">
        <v>149</v>
      </c>
      <c r="D70" s="1" t="s">
        <v>37</v>
      </c>
      <c r="E70" s="1" t="s">
        <v>6</v>
      </c>
      <c r="F70" s="7">
        <v>72.81</v>
      </c>
      <c r="G70" s="8">
        <v>9174.17</v>
      </c>
      <c r="H70" s="8">
        <v>2461</v>
      </c>
      <c r="I70" s="15">
        <v>0</v>
      </c>
      <c r="J70" s="15">
        <v>0</v>
      </c>
      <c r="K70" s="15">
        <v>1.0914760914760915E-2</v>
      </c>
      <c r="L70" s="15">
        <v>0.10083160083160084</v>
      </c>
      <c r="M70" s="15">
        <v>0.88825363825363823</v>
      </c>
      <c r="N70" s="13" t="s">
        <v>63</v>
      </c>
      <c r="O70" s="22" t="s">
        <v>83</v>
      </c>
      <c r="P70" s="27">
        <v>0.98908523908523904</v>
      </c>
      <c r="Q70" s="27">
        <v>1.5072765072765074E-2</v>
      </c>
      <c r="R70" s="27">
        <v>1.0914760914760915E-2</v>
      </c>
      <c r="S70" s="27">
        <v>0.99948024948024949</v>
      </c>
      <c r="T70" s="27">
        <v>0</v>
      </c>
      <c r="U70" s="27">
        <v>5.1975051975051978E-4</v>
      </c>
      <c r="V70" s="27">
        <v>0</v>
      </c>
      <c r="W70" s="27">
        <v>0.31497937960010741</v>
      </c>
      <c r="X70" s="27">
        <v>7.9905272712686836E-3</v>
      </c>
      <c r="Y70" s="27">
        <v>2.51522331708997E-2</v>
      </c>
      <c r="Z70" s="27">
        <v>6.0664580370214702E-2</v>
      </c>
      <c r="AA70" s="27">
        <v>9.6297217254231945E-2</v>
      </c>
      <c r="AB70" s="27">
        <v>0.24781775165178296</v>
      </c>
      <c r="AC70" s="27">
        <v>5.5061539085721574E-3</v>
      </c>
      <c r="AD70" s="30" t="s">
        <v>90</v>
      </c>
      <c r="AE70" s="44">
        <f t="shared" si="4"/>
        <v>0.44342846362697014</v>
      </c>
      <c r="AF70" s="27">
        <v>1</v>
      </c>
      <c r="AG70" s="27">
        <f t="shared" si="5"/>
        <v>6.4827142269787377E-2</v>
      </c>
      <c r="AH70" s="27">
        <f t="shared" si="6"/>
        <v>0.10271405593611058</v>
      </c>
      <c r="AI70" s="27">
        <f t="shared" si="7"/>
        <v>0.38903033816713195</v>
      </c>
      <c r="AJ70" s="27">
        <v>1.0603986788239589E-2</v>
      </c>
      <c r="AK70" s="27">
        <v>1.5218766984560823E-4</v>
      </c>
      <c r="AL70" s="27">
        <v>6.457833123293546E-3</v>
      </c>
      <c r="AM70" s="27">
        <v>7.5916357492376546E-2</v>
      </c>
      <c r="AN70" s="27">
        <v>7.1595849048208806E-3</v>
      </c>
      <c r="AO70" s="27">
        <v>2.4241059575344057E-3</v>
      </c>
      <c r="AP70" s="27">
        <v>4.3106407649284209E-2</v>
      </c>
      <c r="AQ70" s="27">
        <v>2.1720734620503165E-2</v>
      </c>
      <c r="AR70" s="27"/>
    </row>
    <row r="71" spans="1:44" x14ac:dyDescent="0.2">
      <c r="A71" s="1">
        <v>68</v>
      </c>
      <c r="B71" s="1">
        <v>4001</v>
      </c>
      <c r="C71" s="1" t="s">
        <v>150</v>
      </c>
      <c r="D71" s="1" t="s">
        <v>20</v>
      </c>
      <c r="E71" s="1" t="s">
        <v>19</v>
      </c>
      <c r="F71" s="7">
        <v>76.8</v>
      </c>
      <c r="G71" s="8">
        <v>7372.78</v>
      </c>
      <c r="H71" s="8">
        <v>2342</v>
      </c>
      <c r="I71" s="15">
        <v>0</v>
      </c>
      <c r="J71" s="15">
        <v>1.736111111111111E-3</v>
      </c>
      <c r="K71" s="15">
        <v>0.265625</v>
      </c>
      <c r="L71" s="15">
        <v>0.39004629629629628</v>
      </c>
      <c r="M71" s="15">
        <v>0.34259259259259262</v>
      </c>
      <c r="N71" s="12" t="s">
        <v>62</v>
      </c>
      <c r="O71" s="22" t="s">
        <v>83</v>
      </c>
      <c r="P71" s="27">
        <v>0.83564814814814803</v>
      </c>
      <c r="Q71" s="27">
        <v>0.32002314814814814</v>
      </c>
      <c r="R71" s="27">
        <v>0.2673611111111111</v>
      </c>
      <c r="S71" s="27">
        <v>0.7939814814814814</v>
      </c>
      <c r="T71" s="27">
        <v>0.2673611111111111</v>
      </c>
      <c r="U71" s="27">
        <v>0.29918981481481483</v>
      </c>
      <c r="V71" s="27">
        <v>1.736111111111111E-3</v>
      </c>
      <c r="W71" s="27">
        <v>0.20553450366401105</v>
      </c>
      <c r="X71" s="27">
        <v>5.9155395775619454E-3</v>
      </c>
      <c r="Y71" s="27">
        <v>1.6246248222811423E-2</v>
      </c>
      <c r="Z71" s="27">
        <v>5.4222971268029989E-2</v>
      </c>
      <c r="AA71" s="27">
        <v>9.5898140998833467E-2</v>
      </c>
      <c r="AB71" s="27">
        <v>0.44723963030740704</v>
      </c>
      <c r="AC71" s="27">
        <v>0</v>
      </c>
      <c r="AD71" s="30" t="s">
        <v>90</v>
      </c>
      <c r="AE71" s="44">
        <f t="shared" si="4"/>
        <v>0.61952253037464389</v>
      </c>
      <c r="AF71" s="27">
        <v>1</v>
      </c>
      <c r="AG71" s="27">
        <f t="shared" si="5"/>
        <v>4.851752679069514E-2</v>
      </c>
      <c r="AH71" s="27">
        <f t="shared" si="6"/>
        <v>6.5152984089366428E-2</v>
      </c>
      <c r="AI71" s="27">
        <f t="shared" si="7"/>
        <v>0.26680695874529453</v>
      </c>
      <c r="AJ71" s="27">
        <v>5.8813956851110777E-4</v>
      </c>
      <c r="AK71" s="27">
        <v>3.6098590922297329E-2</v>
      </c>
      <c r="AL71" s="27">
        <v>0</v>
      </c>
      <c r="AM71" s="27">
        <v>2.7329832058217637E-2</v>
      </c>
      <c r="AN71" s="27">
        <v>1.1364215403403561E-3</v>
      </c>
      <c r="AO71" s="27">
        <v>0</v>
      </c>
      <c r="AP71" s="27">
        <v>3.144253409220741E-2</v>
      </c>
      <c r="AQ71" s="27">
        <v>1.707499269848773E-2</v>
      </c>
      <c r="AR71" s="27"/>
    </row>
    <row r="72" spans="1:44" x14ac:dyDescent="0.2">
      <c r="A72" s="1">
        <v>69</v>
      </c>
      <c r="B72" s="1">
        <v>28480</v>
      </c>
      <c r="C72" s="1" t="s">
        <v>153</v>
      </c>
      <c r="D72" s="1" t="s">
        <v>25</v>
      </c>
      <c r="E72" s="1" t="s">
        <v>24</v>
      </c>
      <c r="F72" s="7">
        <v>62.27</v>
      </c>
      <c r="G72" s="8">
        <v>10897.67</v>
      </c>
      <c r="H72" s="8">
        <v>3551</v>
      </c>
      <c r="I72" s="15">
        <v>8.0797481636935994E-2</v>
      </c>
      <c r="J72" s="15">
        <v>0.81951731374606507</v>
      </c>
      <c r="K72" s="15">
        <v>2.0286813571178734E-2</v>
      </c>
      <c r="L72" s="15">
        <v>7.9398391045820221E-2</v>
      </c>
      <c r="M72" s="15">
        <v>0</v>
      </c>
      <c r="N72" s="11" t="s">
        <v>60</v>
      </c>
      <c r="O72" s="16" t="s">
        <v>77</v>
      </c>
      <c r="P72" s="27">
        <v>7.9398391045820221E-2</v>
      </c>
      <c r="Q72" s="27">
        <v>2.0286813571178734E-2</v>
      </c>
      <c r="R72" s="27">
        <v>0.92060160895417986</v>
      </c>
      <c r="S72" s="27">
        <v>2.0286813571178734E-2</v>
      </c>
      <c r="T72" s="27">
        <v>0.90031479538300108</v>
      </c>
      <c r="U72" s="27">
        <v>0.97971318642882133</v>
      </c>
      <c r="V72" s="27">
        <v>0.98111227701993708</v>
      </c>
      <c r="W72" s="27">
        <v>7.7547393883292612E-2</v>
      </c>
      <c r="X72" s="27">
        <v>3.66818488598901E-2</v>
      </c>
      <c r="Y72" s="27">
        <v>3.3483961003600592E-2</v>
      </c>
      <c r="Z72" s="27">
        <v>2.9808880995302312E-2</v>
      </c>
      <c r="AA72" s="27">
        <v>0.38323545623908961</v>
      </c>
      <c r="AB72" s="27">
        <v>0.22390830646863946</v>
      </c>
      <c r="AC72" s="27">
        <v>0.10402473214163468</v>
      </c>
      <c r="AD72" s="30" t="s">
        <v>89</v>
      </c>
      <c r="AE72" s="44">
        <f t="shared" si="4"/>
        <v>0.81114318570815669</v>
      </c>
      <c r="AF72" s="27">
        <v>1</v>
      </c>
      <c r="AG72" s="27">
        <f t="shared" si="5"/>
        <v>5.3612107295739647E-2</v>
      </c>
      <c r="AH72" s="27">
        <f t="shared" si="6"/>
        <v>4.682957955365552E-2</v>
      </c>
      <c r="AI72" s="27">
        <f t="shared" si="7"/>
        <v>8.8415127442448144E-2</v>
      </c>
      <c r="AJ72" s="27">
        <v>3.673349634451961E-4</v>
      </c>
      <c r="AK72" s="27">
        <v>2.1715026271188213E-2</v>
      </c>
      <c r="AL72" s="27">
        <v>1.9359595569931141E-2</v>
      </c>
      <c r="AM72" s="27">
        <v>5.3876227490909706E-3</v>
      </c>
      <c r="AN72" s="27">
        <v>0</v>
      </c>
      <c r="AO72" s="27">
        <v>0</v>
      </c>
      <c r="AP72" s="27">
        <v>2.9664014380126842E-2</v>
      </c>
      <c r="AQ72" s="27">
        <v>2.3948092915612802E-2</v>
      </c>
      <c r="AR72" s="27"/>
    </row>
    <row r="73" spans="1:44" x14ac:dyDescent="0.2">
      <c r="A73" s="1">
        <v>69</v>
      </c>
      <c r="B73" s="1">
        <v>25272</v>
      </c>
      <c r="C73" s="1" t="s">
        <v>151</v>
      </c>
      <c r="D73" s="1" t="s">
        <v>54</v>
      </c>
      <c r="E73" s="1" t="s">
        <v>6</v>
      </c>
      <c r="F73" s="7">
        <v>60.49</v>
      </c>
      <c r="G73" s="8">
        <v>11855.68</v>
      </c>
      <c r="H73" s="8">
        <v>2226</v>
      </c>
      <c r="I73" s="15">
        <v>0</v>
      </c>
      <c r="J73" s="15">
        <v>0</v>
      </c>
      <c r="K73" s="15">
        <v>6.0876623376623376E-2</v>
      </c>
      <c r="L73" s="15">
        <v>0.43262987012987014</v>
      </c>
      <c r="M73" s="15">
        <v>0.50649350649350644</v>
      </c>
      <c r="N73" s="13" t="s">
        <v>63</v>
      </c>
      <c r="O73" s="22" t="s">
        <v>83</v>
      </c>
      <c r="P73" s="27">
        <v>0.94480519480519476</v>
      </c>
      <c r="Q73" s="27">
        <v>0.24918831168831168</v>
      </c>
      <c r="R73" s="27">
        <v>6.0876623376623376E-2</v>
      </c>
      <c r="S73" s="27">
        <v>0.94155844155844148</v>
      </c>
      <c r="T73" s="27">
        <v>6.0876623376623376E-2</v>
      </c>
      <c r="U73" s="27">
        <v>6.4123376623376624E-2</v>
      </c>
      <c r="V73" s="27">
        <v>0</v>
      </c>
      <c r="W73" s="27">
        <v>0.22725641998495141</v>
      </c>
      <c r="X73" s="27">
        <v>1.5838825899374695E-3</v>
      </c>
      <c r="Y73" s="27">
        <v>5.0242463796109658E-2</v>
      </c>
      <c r="Z73" s="27">
        <v>7.8073424881272724E-2</v>
      </c>
      <c r="AA73" s="27">
        <v>0.1054649674572796</v>
      </c>
      <c r="AB73" s="27">
        <v>0.40398019477494601</v>
      </c>
      <c r="AC73" s="27">
        <v>0</v>
      </c>
      <c r="AD73" s="30" t="s">
        <v>90</v>
      </c>
      <c r="AE73" s="44">
        <f t="shared" si="4"/>
        <v>0.63934493349954546</v>
      </c>
      <c r="AF73" s="27">
        <v>1</v>
      </c>
      <c r="AG73" s="27">
        <f t="shared" si="5"/>
        <v>7.3953303239028489E-2</v>
      </c>
      <c r="AH73" s="27">
        <f t="shared" si="6"/>
        <v>4.4739923992592391E-2</v>
      </c>
      <c r="AI73" s="27">
        <f t="shared" si="7"/>
        <v>0.24196183926883366</v>
      </c>
      <c r="AJ73" s="27">
        <v>2.1940852829533245E-3</v>
      </c>
      <c r="AK73" s="27">
        <v>2.5750183979998727E-2</v>
      </c>
      <c r="AL73" s="27">
        <v>5.6542690208423417E-3</v>
      </c>
      <c r="AM73" s="27">
        <v>0</v>
      </c>
      <c r="AN73" s="27">
        <v>1.1141385708797994E-2</v>
      </c>
      <c r="AO73" s="27">
        <v>0</v>
      </c>
      <c r="AP73" s="27">
        <v>3.8189687373188952E-2</v>
      </c>
      <c r="AQ73" s="27">
        <v>3.5763615865839544E-2</v>
      </c>
      <c r="AR73" s="27"/>
    </row>
    <row r="74" spans="1:44" x14ac:dyDescent="0.2">
      <c r="A74" s="1">
        <v>69</v>
      </c>
      <c r="B74" s="1">
        <v>27763</v>
      </c>
      <c r="C74" s="1" t="s">
        <v>152</v>
      </c>
      <c r="D74" s="1" t="s">
        <v>35</v>
      </c>
      <c r="E74" s="1" t="s">
        <v>19</v>
      </c>
      <c r="F74" s="7">
        <v>81.33</v>
      </c>
      <c r="G74" s="8">
        <v>7319.75</v>
      </c>
      <c r="H74" s="8">
        <v>2155</v>
      </c>
      <c r="I74" s="15">
        <v>0</v>
      </c>
      <c r="J74" s="15">
        <v>0</v>
      </c>
      <c r="K74" s="15">
        <v>0</v>
      </c>
      <c r="L74" s="15">
        <v>0.10529674537332483</v>
      </c>
      <c r="M74" s="15">
        <v>0.89470325462667522</v>
      </c>
      <c r="N74" s="13" t="s">
        <v>63</v>
      </c>
      <c r="O74" s="22" t="s">
        <v>83</v>
      </c>
      <c r="P74" s="27">
        <v>1</v>
      </c>
      <c r="Q74" s="27">
        <v>0.10529674537332483</v>
      </c>
      <c r="R74" s="27">
        <v>0</v>
      </c>
      <c r="S74" s="27">
        <v>0.858966177409062</v>
      </c>
      <c r="T74" s="27">
        <v>0</v>
      </c>
      <c r="U74" s="27">
        <v>0</v>
      </c>
      <c r="V74" s="27">
        <v>0</v>
      </c>
      <c r="W74" s="27">
        <v>0.43173972782140191</v>
      </c>
      <c r="X74" s="27">
        <v>2.1355006963718479E-2</v>
      </c>
      <c r="Y74" s="27">
        <v>1.0945699776571579E-2</v>
      </c>
      <c r="Z74" s="27">
        <v>9.4650030143699599E-4</v>
      </c>
      <c r="AA74" s="27">
        <v>6.6272026642626089E-2</v>
      </c>
      <c r="AB74" s="27">
        <v>0.21223813344439774</v>
      </c>
      <c r="AC74" s="27">
        <v>0</v>
      </c>
      <c r="AD74" s="30" t="s">
        <v>90</v>
      </c>
      <c r="AE74" s="44">
        <f t="shared" si="4"/>
        <v>0.31175736712875091</v>
      </c>
      <c r="AF74" s="27">
        <v>1</v>
      </c>
      <c r="AG74" s="27">
        <f t="shared" si="5"/>
        <v>8.11419649838276E-2</v>
      </c>
      <c r="AH74" s="27">
        <f t="shared" si="6"/>
        <v>1.9003328131156124E-2</v>
      </c>
      <c r="AI74" s="27">
        <f t="shared" si="7"/>
        <v>0.58809733975626532</v>
      </c>
      <c r="AJ74" s="27">
        <v>0</v>
      </c>
      <c r="AK74" s="27">
        <v>1.4888549441037123E-2</v>
      </c>
      <c r="AL74" s="27">
        <v>4.1147786901190014E-3</v>
      </c>
      <c r="AM74" s="27">
        <v>0</v>
      </c>
      <c r="AN74" s="27">
        <v>0</v>
      </c>
      <c r="AO74" s="27">
        <v>0</v>
      </c>
      <c r="AP74" s="27">
        <v>6.8209362377820978E-2</v>
      </c>
      <c r="AQ74" s="27">
        <v>1.2932602606006623E-2</v>
      </c>
      <c r="AR74" s="27"/>
    </row>
    <row r="75" spans="1:44" x14ac:dyDescent="0.2">
      <c r="A75" s="1">
        <v>72</v>
      </c>
      <c r="B75" s="1">
        <v>18620</v>
      </c>
      <c r="C75" s="1" t="s">
        <v>154</v>
      </c>
      <c r="D75" s="1" t="s">
        <v>33</v>
      </c>
      <c r="E75" s="1" t="s">
        <v>2</v>
      </c>
      <c r="F75" s="7">
        <v>87.95</v>
      </c>
      <c r="G75" s="8">
        <v>16271.3</v>
      </c>
      <c r="H75" s="8">
        <v>5400</v>
      </c>
      <c r="I75" s="15">
        <v>0</v>
      </c>
      <c r="J75" s="15">
        <v>0.41373453045377334</v>
      </c>
      <c r="K75" s="15">
        <v>0</v>
      </c>
      <c r="L75" s="15">
        <v>1.2618296529968454E-2</v>
      </c>
      <c r="M75" s="15">
        <v>0.57364717301625823</v>
      </c>
      <c r="N75" s="13" t="s">
        <v>63</v>
      </c>
      <c r="O75" s="23" t="s">
        <v>84</v>
      </c>
      <c r="P75" s="27">
        <v>0.58626546954622671</v>
      </c>
      <c r="Q75" s="27">
        <v>1.2375636981315215E-2</v>
      </c>
      <c r="R75" s="27">
        <v>0.41373453045377334</v>
      </c>
      <c r="S75" s="27">
        <v>1.2375636981315215E-2</v>
      </c>
      <c r="T75" s="27">
        <v>0.41373453045377334</v>
      </c>
      <c r="U75" s="27">
        <v>0.41397719000242655</v>
      </c>
      <c r="V75" s="27">
        <v>0.41373453045377334</v>
      </c>
      <c r="W75" s="27">
        <v>5.7230828770960189E-2</v>
      </c>
      <c r="X75" s="27">
        <v>6.5019472268763208E-3</v>
      </c>
      <c r="Y75" s="27">
        <v>8.3593352121601572E-2</v>
      </c>
      <c r="Z75" s="27">
        <v>7.1134085852326639E-2</v>
      </c>
      <c r="AA75" s="27">
        <v>0.20000467462730248</v>
      </c>
      <c r="AB75" s="27">
        <v>0.30379341892620382</v>
      </c>
      <c r="AC75" s="27">
        <v>2.6076805293026663E-2</v>
      </c>
      <c r="AD75" s="30" t="s">
        <v>87</v>
      </c>
      <c r="AE75" s="44">
        <f t="shared" si="4"/>
        <v>0.69110428404733759</v>
      </c>
      <c r="AF75" s="27">
        <v>1</v>
      </c>
      <c r="AG75" s="27">
        <f t="shared" si="5"/>
        <v>3.0099070958705351E-3</v>
      </c>
      <c r="AH75" s="27">
        <f t="shared" si="6"/>
        <v>0.17192489883397322</v>
      </c>
      <c r="AI75" s="27">
        <f t="shared" si="7"/>
        <v>0.13396091002281865</v>
      </c>
      <c r="AJ75" s="27">
        <v>6.5254072549033856E-2</v>
      </c>
      <c r="AK75" s="27">
        <v>0</v>
      </c>
      <c r="AL75" s="27">
        <v>6.3647591320154684E-2</v>
      </c>
      <c r="AM75" s="27">
        <v>2.2327313397873281E-2</v>
      </c>
      <c r="AN75" s="27">
        <v>2.0695921566911392E-2</v>
      </c>
      <c r="AO75" s="27">
        <v>0</v>
      </c>
      <c r="AP75" s="27">
        <v>0</v>
      </c>
      <c r="AQ75" s="27">
        <v>3.0099070958705351E-3</v>
      </c>
      <c r="AR75" s="27"/>
    </row>
    <row r="76" spans="1:44" x14ac:dyDescent="0.2">
      <c r="A76" s="1">
        <v>73</v>
      </c>
      <c r="B76" s="1">
        <v>4221</v>
      </c>
      <c r="C76" s="1" t="s">
        <v>155</v>
      </c>
      <c r="D76" s="1" t="s">
        <v>22</v>
      </c>
      <c r="E76" s="1" t="s">
        <v>21</v>
      </c>
      <c r="F76" s="7">
        <v>67.62</v>
      </c>
      <c r="G76" s="8">
        <v>9533.73</v>
      </c>
      <c r="H76" s="8">
        <v>2480</v>
      </c>
      <c r="I76" s="15">
        <v>0.16578669482576558</v>
      </c>
      <c r="J76" s="15">
        <v>0</v>
      </c>
      <c r="K76" s="15">
        <v>0.48785638859556496</v>
      </c>
      <c r="L76" s="15">
        <v>0.19482576557550157</v>
      </c>
      <c r="M76" s="15">
        <v>0.15153115100316789</v>
      </c>
      <c r="N76" s="14" t="s">
        <v>61</v>
      </c>
      <c r="O76" s="19" t="s">
        <v>80</v>
      </c>
      <c r="P76" s="27">
        <v>0.64677930306230191</v>
      </c>
      <c r="Q76" s="27">
        <v>0.65364308342133048</v>
      </c>
      <c r="R76" s="27">
        <v>0.65364308342133048</v>
      </c>
      <c r="S76" s="27">
        <v>0.92977824709609291</v>
      </c>
      <c r="T76" s="27">
        <v>0.53590285110876446</v>
      </c>
      <c r="U76" s="27">
        <v>0.3706441393875396</v>
      </c>
      <c r="V76" s="27">
        <v>0.16578669482576558</v>
      </c>
      <c r="W76" s="27">
        <v>6.7217282684931975E-2</v>
      </c>
      <c r="X76" s="27">
        <v>4.1060536881151952E-3</v>
      </c>
      <c r="Y76" s="27">
        <v>3.9852195090711896E-2</v>
      </c>
      <c r="Z76" s="27">
        <v>0.17943834733142919</v>
      </c>
      <c r="AA76" s="27">
        <v>0.12253402276993854</v>
      </c>
      <c r="AB76" s="27">
        <v>0.47487559015873931</v>
      </c>
      <c r="AC76" s="27">
        <v>0</v>
      </c>
      <c r="AD76" s="30" t="s">
        <v>90</v>
      </c>
      <c r="AE76" s="44">
        <f t="shared" si="4"/>
        <v>0.82080620903893409</v>
      </c>
      <c r="AF76" s="27">
        <v>1</v>
      </c>
      <c r="AG76" s="27">
        <f t="shared" si="5"/>
        <v>3.7329072003212838E-2</v>
      </c>
      <c r="AH76" s="27">
        <f t="shared" si="6"/>
        <v>5.6571475207888501E-2</v>
      </c>
      <c r="AI76" s="27">
        <f t="shared" si="7"/>
        <v>8.5293243749964581E-2</v>
      </c>
      <c r="AJ76" s="27">
        <v>0</v>
      </c>
      <c r="AK76" s="27">
        <v>0</v>
      </c>
      <c r="AL76" s="27">
        <v>1.855914348768238E-3</v>
      </c>
      <c r="AM76" s="27">
        <v>4.6361320406269793E-2</v>
      </c>
      <c r="AN76" s="27">
        <v>8.3542404528504713E-3</v>
      </c>
      <c r="AO76" s="27">
        <v>0</v>
      </c>
      <c r="AP76" s="27">
        <v>1.7116880129518772E-2</v>
      </c>
      <c r="AQ76" s="27">
        <v>2.0212191873694069E-2</v>
      </c>
      <c r="AR76" s="27"/>
    </row>
    <row r="77" spans="1:44" x14ac:dyDescent="0.2">
      <c r="A77" s="1">
        <v>73</v>
      </c>
      <c r="B77" s="1">
        <v>30499</v>
      </c>
      <c r="C77" s="1" t="s">
        <v>156</v>
      </c>
      <c r="D77" s="1" t="s">
        <v>38</v>
      </c>
      <c r="E77" s="1" t="s">
        <v>13</v>
      </c>
      <c r="F77" s="7">
        <v>70.08</v>
      </c>
      <c r="G77" s="8">
        <v>8689.92</v>
      </c>
      <c r="H77" s="8">
        <v>2206</v>
      </c>
      <c r="I77" s="15">
        <v>0</v>
      </c>
      <c r="J77" s="15">
        <v>0</v>
      </c>
      <c r="K77" s="15">
        <v>0.82598607888631093</v>
      </c>
      <c r="L77" s="15">
        <v>0.16009280742459397</v>
      </c>
      <c r="M77" s="15">
        <v>1.3921113689095127E-2</v>
      </c>
      <c r="N77" s="14" t="s">
        <v>61</v>
      </c>
      <c r="O77" s="18" t="s">
        <v>79</v>
      </c>
      <c r="P77" s="27">
        <v>0.1740139211136891</v>
      </c>
      <c r="Q77" s="27">
        <v>0.82598607888631093</v>
      </c>
      <c r="R77" s="27">
        <v>0.82598607888631093</v>
      </c>
      <c r="S77" s="27">
        <v>0.16009280742459397</v>
      </c>
      <c r="T77" s="27">
        <v>0.82598607888631093</v>
      </c>
      <c r="U77" s="27">
        <v>0.82598607888631093</v>
      </c>
      <c r="V77" s="27">
        <v>0</v>
      </c>
      <c r="W77" s="27">
        <v>4.2627076653956229E-2</v>
      </c>
      <c r="X77" s="27">
        <v>3.8604923314402982E-2</v>
      </c>
      <c r="Y77" s="27">
        <v>1.8766560166585223E-2</v>
      </c>
      <c r="Z77" s="27">
        <v>2.011696408594877E-2</v>
      </c>
      <c r="AA77" s="27">
        <v>0.1597667144106254</v>
      </c>
      <c r="AB77" s="27">
        <v>0.35096988811432955</v>
      </c>
      <c r="AC77" s="27">
        <v>2.4572730736079795E-2</v>
      </c>
      <c r="AD77" s="30" t="s">
        <v>89</v>
      </c>
      <c r="AE77" s="44">
        <f t="shared" si="4"/>
        <v>0.61279778082797176</v>
      </c>
      <c r="AF77" s="27">
        <v>1</v>
      </c>
      <c r="AG77" s="27">
        <f t="shared" si="5"/>
        <v>0.10937003571301862</v>
      </c>
      <c r="AH77" s="27">
        <f t="shared" si="6"/>
        <v>0.16335921472930942</v>
      </c>
      <c r="AI77" s="27">
        <f t="shared" si="7"/>
        <v>0.1144729687297002</v>
      </c>
      <c r="AJ77" s="27">
        <v>0.10973328365407141</v>
      </c>
      <c r="AK77" s="27">
        <v>7.9946403643416895E-3</v>
      </c>
      <c r="AL77" s="27">
        <v>4.3075696830544824E-2</v>
      </c>
      <c r="AM77" s="27">
        <v>0</v>
      </c>
      <c r="AN77" s="27">
        <v>0</v>
      </c>
      <c r="AO77" s="27">
        <v>2.5555938803514919E-3</v>
      </c>
      <c r="AP77" s="27">
        <v>0</v>
      </c>
      <c r="AQ77" s="27">
        <v>0.10937003571301862</v>
      </c>
      <c r="AR77" s="27"/>
    </row>
    <row r="78" spans="1:44" x14ac:dyDescent="0.2">
      <c r="A78" s="1">
        <v>75</v>
      </c>
      <c r="B78" s="1">
        <v>10010</v>
      </c>
      <c r="C78" s="1" t="s">
        <v>157</v>
      </c>
      <c r="D78" s="1" t="s">
        <v>33</v>
      </c>
      <c r="E78" s="1" t="s">
        <v>2</v>
      </c>
      <c r="F78" s="7">
        <v>64.42</v>
      </c>
      <c r="G78" s="8">
        <v>22095.5</v>
      </c>
      <c r="H78" s="8">
        <v>4889</v>
      </c>
      <c r="I78" s="15">
        <v>0</v>
      </c>
      <c r="J78" s="15">
        <v>0.20756948551153165</v>
      </c>
      <c r="K78" s="15">
        <v>0</v>
      </c>
      <c r="L78" s="15">
        <v>8.1312832643406274E-2</v>
      </c>
      <c r="M78" s="15">
        <v>0.71111768184506208</v>
      </c>
      <c r="N78" s="13" t="s">
        <v>63</v>
      </c>
      <c r="O78" s="23" t="s">
        <v>84</v>
      </c>
      <c r="P78" s="27">
        <v>0.79243051448846835</v>
      </c>
      <c r="Q78" s="27">
        <v>0</v>
      </c>
      <c r="R78" s="27">
        <v>0.20756948551153165</v>
      </c>
      <c r="S78" s="27">
        <v>0</v>
      </c>
      <c r="T78" s="27">
        <v>0.20756948551153165</v>
      </c>
      <c r="U78" s="27">
        <v>0.28888231815493792</v>
      </c>
      <c r="V78" s="27">
        <v>0.20756948551153165</v>
      </c>
      <c r="W78" s="27">
        <v>0.18011502075506014</v>
      </c>
      <c r="X78" s="27">
        <v>1.6742996407673055E-2</v>
      </c>
      <c r="Y78" s="27">
        <v>3.3655068563492513E-2</v>
      </c>
      <c r="Z78" s="27">
        <v>0.16853094116550799</v>
      </c>
      <c r="AA78" s="27">
        <v>0.11278544145371738</v>
      </c>
      <c r="AB78" s="27">
        <v>0.23456962249409363</v>
      </c>
      <c r="AC78" s="27">
        <v>3.4145576776625325E-4</v>
      </c>
      <c r="AD78" s="30" t="s">
        <v>87</v>
      </c>
      <c r="AE78" s="44">
        <f t="shared" si="4"/>
        <v>0.56662552585225079</v>
      </c>
      <c r="AF78" s="27">
        <v>1</v>
      </c>
      <c r="AG78" s="27">
        <f t="shared" si="5"/>
        <v>4.0625455420661122E-2</v>
      </c>
      <c r="AH78" s="27">
        <f t="shared" si="6"/>
        <v>0.12083425573027784</v>
      </c>
      <c r="AI78" s="27">
        <f t="shared" si="7"/>
        <v>0.27191476299681028</v>
      </c>
      <c r="AJ78" s="27">
        <v>3.7493199766020453E-2</v>
      </c>
      <c r="AK78" s="27">
        <v>0</v>
      </c>
      <c r="AL78" s="27">
        <v>5.106012307342471E-2</v>
      </c>
      <c r="AM78" s="27">
        <v>1.2690121948144067E-2</v>
      </c>
      <c r="AN78" s="27">
        <v>1.5654517204020096E-2</v>
      </c>
      <c r="AO78" s="27">
        <v>3.9362937386685139E-3</v>
      </c>
      <c r="AP78" s="27">
        <v>1.1932533424733058E-2</v>
      </c>
      <c r="AQ78" s="27">
        <v>2.8692921995928062E-2</v>
      </c>
      <c r="AR78" s="27"/>
    </row>
    <row r="79" spans="1:44" x14ac:dyDescent="0.2">
      <c r="A79" s="1">
        <v>76</v>
      </c>
      <c r="B79" s="1">
        <v>22285</v>
      </c>
      <c r="C79" s="1" t="s">
        <v>158</v>
      </c>
      <c r="D79" s="1" t="s">
        <v>49</v>
      </c>
      <c r="E79" s="1" t="s">
        <v>13</v>
      </c>
      <c r="F79" s="7">
        <v>67.05</v>
      </c>
      <c r="G79" s="8">
        <v>9521.0499999999993</v>
      </c>
      <c r="H79" s="8">
        <v>2726</v>
      </c>
      <c r="I79" s="15">
        <v>0.3345388788426763</v>
      </c>
      <c r="J79" s="15">
        <v>0.58890898131404457</v>
      </c>
      <c r="K79" s="15">
        <v>6.3893911995177813E-2</v>
      </c>
      <c r="L79" s="15">
        <v>1.2658227848101266E-2</v>
      </c>
      <c r="M79" s="15">
        <v>0</v>
      </c>
      <c r="N79" s="11" t="s">
        <v>60</v>
      </c>
      <c r="O79" s="16" t="s">
        <v>77</v>
      </c>
      <c r="P79" s="27">
        <v>1.2658227848101266E-2</v>
      </c>
      <c r="Q79" s="27">
        <v>6.3893911995177827E-2</v>
      </c>
      <c r="R79" s="27">
        <v>0.98734177215189878</v>
      </c>
      <c r="S79" s="27">
        <v>2.0494273658830622E-2</v>
      </c>
      <c r="T79" s="27">
        <v>0.96684749849306817</v>
      </c>
      <c r="U79" s="27">
        <v>0.97950572634116939</v>
      </c>
      <c r="V79" s="27">
        <v>1.2579867389993971</v>
      </c>
      <c r="W79" s="27">
        <v>8.516911469174214E-2</v>
      </c>
      <c r="X79" s="27">
        <v>0</v>
      </c>
      <c r="Y79" s="27">
        <v>0.17594141226929805</v>
      </c>
      <c r="Z79" s="27">
        <v>9.0880236013121535E-3</v>
      </c>
      <c r="AA79" s="27">
        <v>0.24695621774087032</v>
      </c>
      <c r="AB79" s="27">
        <v>0.23319045014210296</v>
      </c>
      <c r="AC79" s="27">
        <v>0.18346955282613639</v>
      </c>
      <c r="AD79" s="30" t="s">
        <v>93</v>
      </c>
      <c r="AE79" s="44">
        <f t="shared" si="4"/>
        <v>0.84864565657971991</v>
      </c>
      <c r="AF79" s="27">
        <v>1</v>
      </c>
      <c r="AG79" s="27">
        <f t="shared" si="5"/>
        <v>2.1580271335158503E-2</v>
      </c>
      <c r="AH79" s="27">
        <f t="shared" si="6"/>
        <v>2.486092520036047E-2</v>
      </c>
      <c r="AI79" s="27">
        <f t="shared" si="7"/>
        <v>0.10491314688476111</v>
      </c>
      <c r="AJ79" s="27">
        <v>2.4006899721839236E-2</v>
      </c>
      <c r="AK79" s="27">
        <v>0</v>
      </c>
      <c r="AL79" s="27">
        <v>8.5402547852123447E-4</v>
      </c>
      <c r="AM79" s="27">
        <v>0</v>
      </c>
      <c r="AN79" s="27">
        <v>0</v>
      </c>
      <c r="AO79" s="27">
        <v>0</v>
      </c>
      <c r="AP79" s="27">
        <v>1.0043417801612969E-3</v>
      </c>
      <c r="AQ79" s="27">
        <v>2.0575929554997208E-2</v>
      </c>
      <c r="AR79" s="27"/>
    </row>
    <row r="80" spans="1:44" x14ac:dyDescent="0.2">
      <c r="A80" s="1">
        <v>77</v>
      </c>
      <c r="B80" s="1">
        <v>9325</v>
      </c>
      <c r="C80" s="1" t="s">
        <v>159</v>
      </c>
      <c r="D80" s="1" t="s">
        <v>17</v>
      </c>
      <c r="E80" s="1" t="s">
        <v>2</v>
      </c>
      <c r="F80" s="7">
        <v>76.47</v>
      </c>
      <c r="G80" s="8">
        <v>17816.97</v>
      </c>
      <c r="H80" s="8">
        <v>5160</v>
      </c>
      <c r="I80" s="15">
        <v>7.3464590067587425E-3</v>
      </c>
      <c r="J80" s="15">
        <v>0.85982956215104323</v>
      </c>
      <c r="K80" s="15">
        <v>0</v>
      </c>
      <c r="L80" s="15">
        <v>3.1736702909197764E-2</v>
      </c>
      <c r="M80" s="15">
        <v>0.10108727593300029</v>
      </c>
      <c r="N80" s="11" t="s">
        <v>60</v>
      </c>
      <c r="O80" s="16" t="s">
        <v>77</v>
      </c>
      <c r="P80" s="27">
        <v>0.13282397884219804</v>
      </c>
      <c r="Q80" s="27">
        <v>1.2342051131354687E-2</v>
      </c>
      <c r="R80" s="27">
        <v>0.86717602115780201</v>
      </c>
      <c r="S80" s="27">
        <v>1.2342051131354687E-2</v>
      </c>
      <c r="T80" s="27">
        <v>0.86717602115780201</v>
      </c>
      <c r="U80" s="27">
        <v>0.88657067293564507</v>
      </c>
      <c r="V80" s="27">
        <v>0.87452248016456069</v>
      </c>
      <c r="W80" s="27">
        <v>1.7651202152508469E-2</v>
      </c>
      <c r="X80" s="27">
        <v>2.929797463258826E-2</v>
      </c>
      <c r="Y80" s="27">
        <v>0.11207686837010698</v>
      </c>
      <c r="Z80" s="27">
        <v>1.1303639357495694E-2</v>
      </c>
      <c r="AA80" s="27">
        <v>0.2515175844545493</v>
      </c>
      <c r="AB80" s="27">
        <v>0.19409859348466202</v>
      </c>
      <c r="AC80" s="27">
        <v>0.23144506955646774</v>
      </c>
      <c r="AD80" s="30" t="s">
        <v>89</v>
      </c>
      <c r="AE80" s="44">
        <f t="shared" si="4"/>
        <v>0.82973972985586997</v>
      </c>
      <c r="AF80" s="27">
        <v>1</v>
      </c>
      <c r="AG80" s="27">
        <f t="shared" si="5"/>
        <v>0</v>
      </c>
      <c r="AH80" s="27">
        <f t="shared" si="6"/>
        <v>8.7317269649050427E-2</v>
      </c>
      <c r="AI80" s="27">
        <f t="shared" si="7"/>
        <v>8.2943000495079605E-2</v>
      </c>
      <c r="AJ80" s="27">
        <v>6.0976243140734424E-2</v>
      </c>
      <c r="AK80" s="27">
        <v>0</v>
      </c>
      <c r="AL80" s="27">
        <v>1.5236249647827438E-2</v>
      </c>
      <c r="AM80" s="27">
        <v>0</v>
      </c>
      <c r="AN80" s="27">
        <v>6.3145722236170564E-3</v>
      </c>
      <c r="AO80" s="27">
        <v>4.790204636871508E-3</v>
      </c>
      <c r="AP80" s="27">
        <v>0</v>
      </c>
      <c r="AQ80" s="27">
        <v>0</v>
      </c>
      <c r="AR80" s="27"/>
    </row>
    <row r="81" spans="1:44" x14ac:dyDescent="0.2">
      <c r="A81" s="1">
        <v>78</v>
      </c>
      <c r="B81" s="1">
        <v>31560</v>
      </c>
      <c r="C81" s="1" t="s">
        <v>161</v>
      </c>
      <c r="D81" s="1" t="s">
        <v>55</v>
      </c>
      <c r="E81" s="1" t="s">
        <v>24</v>
      </c>
      <c r="F81" s="7">
        <v>67.11</v>
      </c>
      <c r="G81" s="8">
        <v>9731.15</v>
      </c>
      <c r="H81" s="8">
        <v>2146</v>
      </c>
      <c r="I81" s="15">
        <v>1.3297872340425532E-2</v>
      </c>
      <c r="J81" s="15">
        <v>1.3297872340425532E-3</v>
      </c>
      <c r="K81" s="15">
        <v>8.4441489361702121E-2</v>
      </c>
      <c r="L81" s="15">
        <v>0.22207446808510639</v>
      </c>
      <c r="M81" s="15">
        <v>0.67885638297872342</v>
      </c>
      <c r="N81" s="13" t="s">
        <v>63</v>
      </c>
      <c r="O81" s="22" t="s">
        <v>83</v>
      </c>
      <c r="P81" s="27">
        <v>0.90093085106382986</v>
      </c>
      <c r="Q81" s="27">
        <v>0.20279255319148937</v>
      </c>
      <c r="R81" s="27">
        <v>9.906914893617022E-2</v>
      </c>
      <c r="S81" s="27">
        <v>0.97805851063829796</v>
      </c>
      <c r="T81" s="27">
        <v>3.5239361702127658E-2</v>
      </c>
      <c r="U81" s="27">
        <v>6.781914893617022E-2</v>
      </c>
      <c r="V81" s="27">
        <v>6.0505319148936171E-2</v>
      </c>
      <c r="W81" s="27">
        <v>0</v>
      </c>
      <c r="X81" s="27">
        <v>6.5220700033865875E-2</v>
      </c>
      <c r="Y81" s="27">
        <v>1.0087691022052385E-3</v>
      </c>
      <c r="Z81" s="27">
        <v>0</v>
      </c>
      <c r="AA81" s="27">
        <v>6.3189316887798047E-3</v>
      </c>
      <c r="AB81" s="27">
        <v>0.68902730835816328</v>
      </c>
      <c r="AC81" s="27">
        <v>0</v>
      </c>
      <c r="AD81" s="30" t="s">
        <v>90</v>
      </c>
      <c r="AE81" s="44">
        <f t="shared" si="4"/>
        <v>0.7615757091830142</v>
      </c>
      <c r="AF81" s="27">
        <v>1</v>
      </c>
      <c r="AG81" s="27">
        <f t="shared" si="5"/>
        <v>0.17962227452389368</v>
      </c>
      <c r="AH81" s="27">
        <f t="shared" si="6"/>
        <v>3.6001835883526798E-3</v>
      </c>
      <c r="AI81" s="27">
        <f t="shared" si="7"/>
        <v>5.520183270473944E-2</v>
      </c>
      <c r="AJ81" s="27">
        <v>0</v>
      </c>
      <c r="AK81" s="27">
        <v>2.3953870895789993E-3</v>
      </c>
      <c r="AL81" s="27">
        <v>0</v>
      </c>
      <c r="AM81" s="27">
        <v>1.2047964987736805E-3</v>
      </c>
      <c r="AN81" s="27">
        <v>0</v>
      </c>
      <c r="AO81" s="27">
        <v>0</v>
      </c>
      <c r="AP81" s="27">
        <v>0</v>
      </c>
      <c r="AQ81" s="27">
        <v>0.17962227452389368</v>
      </c>
      <c r="AR81" s="27"/>
    </row>
    <row r="82" spans="1:44" x14ac:dyDescent="0.2">
      <c r="A82" s="1">
        <v>78</v>
      </c>
      <c r="B82" s="1">
        <v>25865</v>
      </c>
      <c r="C82" s="1" t="s">
        <v>160</v>
      </c>
      <c r="D82" s="1" t="s">
        <v>25</v>
      </c>
      <c r="E82" s="1" t="s">
        <v>24</v>
      </c>
      <c r="F82" s="7">
        <v>55.62</v>
      </c>
      <c r="G82" s="8">
        <v>12848.02</v>
      </c>
      <c r="H82" s="8">
        <v>3846</v>
      </c>
      <c r="I82" s="15">
        <v>0.10767872903795234</v>
      </c>
      <c r="J82" s="15">
        <v>0.5816416593115622</v>
      </c>
      <c r="K82" s="15">
        <v>0</v>
      </c>
      <c r="L82" s="15">
        <v>0.1968225948808473</v>
      </c>
      <c r="M82" s="15">
        <v>0.11385701676963812</v>
      </c>
      <c r="N82" s="11" t="s">
        <v>60</v>
      </c>
      <c r="O82" s="16" t="s">
        <v>77</v>
      </c>
      <c r="P82" s="27">
        <v>0.31067961165048547</v>
      </c>
      <c r="Q82" s="27">
        <v>2.0300088261253312E-2</v>
      </c>
      <c r="R82" s="27">
        <v>0.68932038834951448</v>
      </c>
      <c r="S82" s="27">
        <v>0.13415710503089143</v>
      </c>
      <c r="T82" s="27">
        <v>0.68932038834951448</v>
      </c>
      <c r="U82" s="27">
        <v>0.86584289496910849</v>
      </c>
      <c r="V82" s="27">
        <v>0.79699911738746687</v>
      </c>
      <c r="W82" s="27">
        <v>8.3212707142628226E-2</v>
      </c>
      <c r="X82" s="27">
        <v>6.1013662142748976E-2</v>
      </c>
      <c r="Y82" s="27">
        <v>4.6742489488748359E-2</v>
      </c>
      <c r="Z82" s="27">
        <v>4.6309963447130745E-2</v>
      </c>
      <c r="AA82" s="27">
        <v>0.24718334908868728</v>
      </c>
      <c r="AB82" s="27">
        <v>0.30093687502810534</v>
      </c>
      <c r="AC82" s="27">
        <v>7.8700899327591209E-2</v>
      </c>
      <c r="AD82" s="30" t="s">
        <v>93</v>
      </c>
      <c r="AE82" s="44">
        <f t="shared" si="4"/>
        <v>0.78088723852301178</v>
      </c>
      <c r="AF82" s="27">
        <v>1</v>
      </c>
      <c r="AG82" s="27">
        <f t="shared" si="5"/>
        <v>2.7583429901123488E-2</v>
      </c>
      <c r="AH82" s="27">
        <f t="shared" si="6"/>
        <v>9.1664162951409028E-2</v>
      </c>
      <c r="AI82" s="27">
        <f t="shared" si="7"/>
        <v>9.98651686244557E-2</v>
      </c>
      <c r="AJ82" s="27">
        <v>4.4084893009267599E-3</v>
      </c>
      <c r="AK82" s="27">
        <v>1.5827543099818421E-3</v>
      </c>
      <c r="AL82" s="27">
        <v>5.0140344104221898E-2</v>
      </c>
      <c r="AM82" s="27">
        <v>3.5532575236278535E-2</v>
      </c>
      <c r="AN82" s="27">
        <v>0</v>
      </c>
      <c r="AO82" s="27">
        <v>0</v>
      </c>
      <c r="AP82" s="27">
        <v>1.7068824531515064E-2</v>
      </c>
      <c r="AQ82" s="27">
        <v>1.0514605369608425E-2</v>
      </c>
      <c r="AR82" s="27"/>
    </row>
    <row r="83" spans="1:44" x14ac:dyDescent="0.2">
      <c r="A83" s="1">
        <v>80</v>
      </c>
      <c r="B83" s="1">
        <v>31610</v>
      </c>
      <c r="C83" s="1" t="s">
        <v>163</v>
      </c>
      <c r="D83" s="1" t="s">
        <v>40</v>
      </c>
      <c r="E83" s="1" t="s">
        <v>4</v>
      </c>
      <c r="F83" s="7">
        <v>55.7</v>
      </c>
      <c r="G83" s="8">
        <v>13201.3</v>
      </c>
      <c r="H83" s="8">
        <v>4363</v>
      </c>
      <c r="I83" s="15">
        <v>4.308617234468938E-2</v>
      </c>
      <c r="J83" s="15">
        <v>0.20607882431529725</v>
      </c>
      <c r="K83" s="15">
        <v>4.3420173680694726E-3</v>
      </c>
      <c r="L83" s="15">
        <v>0.16332665330661322</v>
      </c>
      <c r="M83" s="15">
        <v>0.58316633266533069</v>
      </c>
      <c r="N83" s="13" t="s">
        <v>63</v>
      </c>
      <c r="O83" s="24" t="s">
        <v>85</v>
      </c>
      <c r="P83" s="27">
        <v>0.7464929859719438</v>
      </c>
      <c r="Q83" s="27">
        <v>8.7174348697394793E-2</v>
      </c>
      <c r="R83" s="27">
        <v>0.25350701402805614</v>
      </c>
      <c r="S83" s="27">
        <v>0.65831663326653311</v>
      </c>
      <c r="T83" s="27">
        <v>0.25350701402805614</v>
      </c>
      <c r="U83" s="27">
        <v>0.33400133600534399</v>
      </c>
      <c r="V83" s="27">
        <v>0.24916499665998665</v>
      </c>
      <c r="W83" s="27">
        <v>0.27918557504245356</v>
      </c>
      <c r="X83" s="27">
        <v>3.3100091025923033E-2</v>
      </c>
      <c r="Y83" s="27">
        <v>2.1434295965095416E-2</v>
      </c>
      <c r="Z83" s="27">
        <v>0.10867072871905914</v>
      </c>
      <c r="AA83" s="27">
        <v>5.5850559279544002E-3</v>
      </c>
      <c r="AB83" s="27">
        <v>0.39177117949271401</v>
      </c>
      <c r="AC83" s="27">
        <v>8.5717909314665501E-4</v>
      </c>
      <c r="AD83" s="30" t="s">
        <v>90</v>
      </c>
      <c r="AE83" s="44">
        <f t="shared" si="4"/>
        <v>0.56141853022389265</v>
      </c>
      <c r="AF83" s="27">
        <v>1</v>
      </c>
      <c r="AG83" s="27">
        <f t="shared" si="5"/>
        <v>5.1726001777312E-2</v>
      </c>
      <c r="AH83" s="27">
        <f t="shared" si="6"/>
        <v>7.5682632960201723E-2</v>
      </c>
      <c r="AI83" s="27">
        <f t="shared" si="7"/>
        <v>0.31117283503859361</v>
      </c>
      <c r="AJ83" s="27">
        <v>1.7327953900559454E-2</v>
      </c>
      <c r="AK83" s="27">
        <v>7.786625366704476E-3</v>
      </c>
      <c r="AL83" s="27">
        <v>1.9181643429894965E-2</v>
      </c>
      <c r="AM83" s="27">
        <v>2.9776248976600944E-2</v>
      </c>
      <c r="AN83" s="27">
        <v>0</v>
      </c>
      <c r="AO83" s="27">
        <v>1.610161286441884E-3</v>
      </c>
      <c r="AP83" s="27">
        <v>2.8359202012253719E-2</v>
      </c>
      <c r="AQ83" s="27">
        <v>2.3366799765058281E-2</v>
      </c>
      <c r="AR83" s="27"/>
    </row>
    <row r="84" spans="1:44" x14ac:dyDescent="0.2">
      <c r="A84" s="1">
        <v>81</v>
      </c>
      <c r="B84" s="1">
        <v>13714</v>
      </c>
      <c r="C84" s="1" t="s">
        <v>162</v>
      </c>
      <c r="D84" s="1" t="s">
        <v>14</v>
      </c>
      <c r="E84" s="1" t="s">
        <v>13</v>
      </c>
      <c r="F84" s="7">
        <v>74.930000000000007</v>
      </c>
      <c r="G84" s="8">
        <v>6893.42</v>
      </c>
      <c r="H84" s="8">
        <v>2067</v>
      </c>
      <c r="I84" s="15">
        <v>0</v>
      </c>
      <c r="J84" s="15">
        <v>0.17613636363636365</v>
      </c>
      <c r="K84" s="15">
        <v>0.51278409090909094</v>
      </c>
      <c r="L84" s="15">
        <v>4.9005681818181816E-2</v>
      </c>
      <c r="M84" s="15">
        <v>0.26207386363636365</v>
      </c>
      <c r="N84" s="14" t="s">
        <v>61</v>
      </c>
      <c r="O84" s="18" t="s">
        <v>79</v>
      </c>
      <c r="P84" s="27">
        <v>0.31107954545454553</v>
      </c>
      <c r="Q84" s="27">
        <v>0.51278409090909094</v>
      </c>
      <c r="R84" s="27">
        <v>0.68892045454545459</v>
      </c>
      <c r="S84" s="27">
        <v>5.5397727272727279E-2</v>
      </c>
      <c r="T84" s="27">
        <v>0.68892045454545459</v>
      </c>
      <c r="U84" s="27">
        <v>0.71875</v>
      </c>
      <c r="V84" s="27">
        <v>0.17613636363636365</v>
      </c>
      <c r="W84" s="27">
        <v>0.17205515518418876</v>
      </c>
      <c r="X84" s="27">
        <v>1.8024387513878221E-2</v>
      </c>
      <c r="Y84" s="27">
        <v>4.2663500251679358E-2</v>
      </c>
      <c r="Z84" s="27">
        <v>4.7052686198307957E-2</v>
      </c>
      <c r="AA84" s="27">
        <v>0.18991772583798996</v>
      </c>
      <c r="AB84" s="27">
        <v>0.25887667016929622</v>
      </c>
      <c r="AC84" s="27">
        <v>4.4693563975640963E-2</v>
      </c>
      <c r="AD84" s="30" t="s">
        <v>89</v>
      </c>
      <c r="AE84" s="44">
        <f t="shared" si="4"/>
        <v>0.60122853394679265</v>
      </c>
      <c r="AF84" s="27">
        <v>1</v>
      </c>
      <c r="AG84" s="27">
        <f t="shared" si="5"/>
        <v>2.9377175990623033E-2</v>
      </c>
      <c r="AH84" s="27">
        <f t="shared" si="6"/>
        <v>0.17757042037384346</v>
      </c>
      <c r="AI84" s="27">
        <f t="shared" si="7"/>
        <v>0.19182386968874085</v>
      </c>
      <c r="AJ84" s="27">
        <v>6.1485915570740277E-2</v>
      </c>
      <c r="AK84" s="27">
        <v>2.0835543026347732E-3</v>
      </c>
      <c r="AL84" s="27">
        <v>4.7864944730019295E-2</v>
      </c>
      <c r="AM84" s="27">
        <v>6.6136005770449133E-2</v>
      </c>
      <c r="AN84" s="27">
        <v>0</v>
      </c>
      <c r="AO84" s="27">
        <v>0</v>
      </c>
      <c r="AP84" s="27">
        <v>3.6126272079635766E-4</v>
      </c>
      <c r="AQ84" s="27">
        <v>2.9015913269826676E-2</v>
      </c>
      <c r="AR84" s="27"/>
    </row>
    <row r="85" spans="1:44" x14ac:dyDescent="0.2">
      <c r="A85" s="1">
        <v>82</v>
      </c>
      <c r="B85" s="1">
        <v>12953</v>
      </c>
      <c r="C85" s="1" t="s">
        <v>164</v>
      </c>
      <c r="D85" s="1" t="s">
        <v>40</v>
      </c>
      <c r="E85" s="1" t="s">
        <v>4</v>
      </c>
      <c r="F85" s="7">
        <v>72.77</v>
      </c>
      <c r="G85" s="8">
        <v>8004.6</v>
      </c>
      <c r="H85" s="8">
        <v>3063</v>
      </c>
      <c r="I85" s="15">
        <v>0</v>
      </c>
      <c r="J85" s="15">
        <v>0</v>
      </c>
      <c r="K85" s="15">
        <v>1.985325852395339E-2</v>
      </c>
      <c r="L85" s="15">
        <v>0.41303409581355199</v>
      </c>
      <c r="M85" s="15">
        <v>0.56711264566249464</v>
      </c>
      <c r="N85" s="13" t="s">
        <v>63</v>
      </c>
      <c r="O85" s="24" t="s">
        <v>85</v>
      </c>
      <c r="P85" s="27">
        <v>0.98014674147604652</v>
      </c>
      <c r="Q85" s="27">
        <v>0.11825636599050496</v>
      </c>
      <c r="R85" s="27">
        <v>1.985325852395339E-2</v>
      </c>
      <c r="S85" s="27">
        <v>0.65429434613724635</v>
      </c>
      <c r="T85" s="27">
        <v>1.985325852395339E-2</v>
      </c>
      <c r="U85" s="27">
        <v>0.33448424687095379</v>
      </c>
      <c r="V85" s="27">
        <v>0</v>
      </c>
      <c r="W85" s="27">
        <v>0.27078033274337227</v>
      </c>
      <c r="X85" s="27">
        <v>3.4357946809521728E-2</v>
      </c>
      <c r="Y85" s="27">
        <v>1.7749797653433385E-2</v>
      </c>
      <c r="Z85" s="27">
        <v>0.11857742809134326</v>
      </c>
      <c r="AA85" s="27">
        <v>1.8392629183440056E-3</v>
      </c>
      <c r="AB85" s="27">
        <v>0.39792015727878149</v>
      </c>
      <c r="AC85" s="27">
        <v>0</v>
      </c>
      <c r="AD85" s="30" t="s">
        <v>87</v>
      </c>
      <c r="AE85" s="44">
        <f t="shared" si="4"/>
        <v>0.5704445927514239</v>
      </c>
      <c r="AF85" s="27">
        <v>1</v>
      </c>
      <c r="AG85" s="27">
        <f t="shared" si="5"/>
        <v>5.0002098723365695E-2</v>
      </c>
      <c r="AH85" s="27">
        <f t="shared" si="6"/>
        <v>7.1113549250445246E-2</v>
      </c>
      <c r="AI85" s="27">
        <f t="shared" si="7"/>
        <v>0.30843975927476519</v>
      </c>
      <c r="AJ85" s="27">
        <v>7.8665343316619233E-3</v>
      </c>
      <c r="AK85" s="27">
        <v>1.8025791265453766E-2</v>
      </c>
      <c r="AL85" s="27">
        <v>2.371666542875182E-2</v>
      </c>
      <c r="AM85" s="27">
        <v>2.0511899246610094E-2</v>
      </c>
      <c r="AN85" s="27">
        <v>0</v>
      </c>
      <c r="AO85" s="27">
        <v>9.926589779676448E-4</v>
      </c>
      <c r="AP85" s="27">
        <v>3.8282132005965051E-2</v>
      </c>
      <c r="AQ85" s="27">
        <v>1.1719966717400644E-2</v>
      </c>
      <c r="AR85" s="27"/>
    </row>
    <row r="86" spans="1:44" x14ac:dyDescent="0.2">
      <c r="A86" s="1">
        <v>83</v>
      </c>
      <c r="B86" s="1">
        <v>28152</v>
      </c>
      <c r="C86" s="1" t="s">
        <v>165</v>
      </c>
      <c r="D86" s="1" t="s">
        <v>30</v>
      </c>
      <c r="E86" s="1" t="s">
        <v>29</v>
      </c>
      <c r="F86" s="7">
        <v>72.569999999999993</v>
      </c>
      <c r="G86" s="8">
        <v>7692</v>
      </c>
      <c r="H86" s="8">
        <v>2146</v>
      </c>
      <c r="I86" s="15">
        <v>0</v>
      </c>
      <c r="J86" s="15">
        <v>0</v>
      </c>
      <c r="K86" s="15">
        <v>9.5059880239520958E-2</v>
      </c>
      <c r="L86" s="15">
        <v>0.87949101796407181</v>
      </c>
      <c r="M86" s="15">
        <v>2.5449101796407185E-2</v>
      </c>
      <c r="N86" s="12" t="s">
        <v>62</v>
      </c>
      <c r="O86" s="21" t="s">
        <v>82</v>
      </c>
      <c r="P86" s="27">
        <v>0.90494011976047906</v>
      </c>
      <c r="Q86" s="27">
        <v>0.10329341317365269</v>
      </c>
      <c r="R86" s="27">
        <v>9.5059880239520958E-2</v>
      </c>
      <c r="S86" s="27">
        <v>0.87949101796407192</v>
      </c>
      <c r="T86" s="27">
        <v>9.5059880239520958E-2</v>
      </c>
      <c r="U86" s="27">
        <v>9.5059880239520958E-2</v>
      </c>
      <c r="V86" s="27">
        <v>0</v>
      </c>
      <c r="W86" s="27">
        <v>0.18522415475793161</v>
      </c>
      <c r="X86" s="27">
        <v>7.9027027284274007E-2</v>
      </c>
      <c r="Y86" s="27">
        <v>1.7024295408282177E-2</v>
      </c>
      <c r="Z86" s="27">
        <v>0.10962905776057914</v>
      </c>
      <c r="AA86" s="27">
        <v>2.4875154973331856E-2</v>
      </c>
      <c r="AB86" s="27">
        <v>0.31509768085153039</v>
      </c>
      <c r="AC86" s="27">
        <v>0</v>
      </c>
      <c r="AD86" s="30" t="s">
        <v>90</v>
      </c>
      <c r="AE86" s="44">
        <f t="shared" si="4"/>
        <v>0.54565321627799757</v>
      </c>
      <c r="AF86" s="27">
        <v>1</v>
      </c>
      <c r="AG86" s="27">
        <f t="shared" si="5"/>
        <v>0.1007123505885157</v>
      </c>
      <c r="AH86" s="27">
        <f t="shared" si="6"/>
        <v>0.13959998700109347</v>
      </c>
      <c r="AI86" s="27">
        <f t="shared" si="7"/>
        <v>0.21403444613239325</v>
      </c>
      <c r="AJ86" s="27">
        <v>3.5379262835167631E-2</v>
      </c>
      <c r="AK86" s="27">
        <v>0</v>
      </c>
      <c r="AL86" s="27">
        <v>4.5208518485009196E-2</v>
      </c>
      <c r="AM86" s="27">
        <v>4.4364550579715167E-2</v>
      </c>
      <c r="AN86" s="27">
        <v>0</v>
      </c>
      <c r="AO86" s="27">
        <v>1.4647655101201466E-2</v>
      </c>
      <c r="AP86" s="27">
        <v>7.9636025833041357E-2</v>
      </c>
      <c r="AQ86" s="27">
        <v>2.107632475547434E-2</v>
      </c>
      <c r="AR86" s="27"/>
    </row>
    <row r="87" spans="1:44" x14ac:dyDescent="0.2">
      <c r="A87" s="1">
        <v>84</v>
      </c>
      <c r="B87" s="1">
        <v>2403</v>
      </c>
      <c r="C87" s="1" t="s">
        <v>166</v>
      </c>
      <c r="D87" s="1" t="s">
        <v>11</v>
      </c>
      <c r="E87" s="1" t="s">
        <v>8</v>
      </c>
      <c r="F87" s="7">
        <v>69.459999999999994</v>
      </c>
      <c r="G87" s="8">
        <v>8473.6299999999992</v>
      </c>
      <c r="H87" s="8">
        <v>3569</v>
      </c>
      <c r="I87" s="15">
        <v>3.2206119162640902E-3</v>
      </c>
      <c r="J87" s="15">
        <v>0.64975845410628019</v>
      </c>
      <c r="K87" s="15">
        <v>0.32085346215780997</v>
      </c>
      <c r="L87" s="15">
        <v>2.6167471819645734E-2</v>
      </c>
      <c r="M87" s="15">
        <v>0</v>
      </c>
      <c r="N87" s="11" t="s">
        <v>60</v>
      </c>
      <c r="O87" s="16" t="s">
        <v>77</v>
      </c>
      <c r="P87" s="27">
        <v>0.32246376811594202</v>
      </c>
      <c r="Q87" s="27">
        <v>0.32085346215780997</v>
      </c>
      <c r="R87" s="27">
        <v>0.97383252818035426</v>
      </c>
      <c r="S87" s="27">
        <v>0.2999194847020934</v>
      </c>
      <c r="T87" s="27">
        <v>0.97383252818035426</v>
      </c>
      <c r="U87" s="27">
        <v>0.99637681159420288</v>
      </c>
      <c r="V87" s="27">
        <v>0.6561996779388084</v>
      </c>
      <c r="W87" s="27">
        <v>0.101418002711194</v>
      </c>
      <c r="X87" s="27">
        <v>7.7671298630320892E-2</v>
      </c>
      <c r="Y87" s="27">
        <v>0.11020051799719061</v>
      </c>
      <c r="Z87" s="27">
        <v>3.2915912651694336E-2</v>
      </c>
      <c r="AA87" s="27">
        <v>0.37421874321149656</v>
      </c>
      <c r="AB87" s="27">
        <v>8.2629754649575268E-2</v>
      </c>
      <c r="AC87" s="27">
        <v>5.2059190987940068E-2</v>
      </c>
      <c r="AD87" s="30" t="s">
        <v>92</v>
      </c>
      <c r="AE87" s="44">
        <f t="shared" si="4"/>
        <v>0.7296954181282177</v>
      </c>
      <c r="AF87" s="27">
        <v>1</v>
      </c>
      <c r="AG87" s="27">
        <f t="shared" si="5"/>
        <v>3.8602554381644207E-2</v>
      </c>
      <c r="AH87" s="27">
        <f t="shared" si="6"/>
        <v>0.11358070443535741</v>
      </c>
      <c r="AI87" s="27">
        <f t="shared" si="7"/>
        <v>0.11812132305478068</v>
      </c>
      <c r="AJ87" s="27">
        <v>6.6136291840303021E-2</v>
      </c>
      <c r="AK87" s="27">
        <v>1.3183093922111082E-2</v>
      </c>
      <c r="AL87" s="27">
        <v>1.2880471108771066E-2</v>
      </c>
      <c r="AM87" s="27">
        <v>1.5598403962954291E-2</v>
      </c>
      <c r="AN87" s="27">
        <v>5.5764004150317056E-3</v>
      </c>
      <c r="AO87" s="27">
        <v>2.0604318618623648E-4</v>
      </c>
      <c r="AP87" s="27">
        <v>3.8059272569156317E-2</v>
      </c>
      <c r="AQ87" s="27">
        <v>5.4328181248789094E-4</v>
      </c>
      <c r="AR87" s="27"/>
    </row>
    <row r="88" spans="1:44" x14ac:dyDescent="0.2">
      <c r="A88" s="1">
        <v>84</v>
      </c>
      <c r="B88" s="1">
        <v>21414</v>
      </c>
      <c r="C88" s="1" t="s">
        <v>167</v>
      </c>
      <c r="D88" s="1" t="s">
        <v>40</v>
      </c>
      <c r="E88" s="1" t="s">
        <v>4</v>
      </c>
      <c r="F88" s="7">
        <v>73.87</v>
      </c>
      <c r="G88" s="8">
        <v>7460.87</v>
      </c>
      <c r="H88" s="8">
        <v>2505</v>
      </c>
      <c r="I88" s="15">
        <v>2.6807980049875311E-2</v>
      </c>
      <c r="J88" s="15">
        <v>0</v>
      </c>
      <c r="K88" s="15">
        <v>8.6658354114713218E-2</v>
      </c>
      <c r="L88" s="15">
        <v>0.35473815461346636</v>
      </c>
      <c r="M88" s="15">
        <v>0.53179551122194513</v>
      </c>
      <c r="N88" s="13" t="s">
        <v>63</v>
      </c>
      <c r="O88" s="22" t="s">
        <v>83</v>
      </c>
      <c r="P88" s="27">
        <v>0.9214463840399002</v>
      </c>
      <c r="Q88" s="27">
        <v>0.13029925187032418</v>
      </c>
      <c r="R88" s="27">
        <v>0.11346633416458853</v>
      </c>
      <c r="S88" s="27">
        <v>0.97506234413965087</v>
      </c>
      <c r="T88" s="27">
        <v>8.6658354114713218E-2</v>
      </c>
      <c r="U88" s="27">
        <v>5.9850374064837897E-2</v>
      </c>
      <c r="V88" s="27">
        <v>2.6807980049875311E-2</v>
      </c>
      <c r="W88" s="27">
        <v>0.2921626358715409</v>
      </c>
      <c r="X88" s="27">
        <v>8.523817027924932E-2</v>
      </c>
      <c r="Y88" s="27">
        <v>1.2846177747987957E-3</v>
      </c>
      <c r="Z88" s="27">
        <v>0.12546645113393834</v>
      </c>
      <c r="AA88" s="27">
        <v>3.9314208649931306E-2</v>
      </c>
      <c r="AB88" s="27">
        <v>0.30311046945891307</v>
      </c>
      <c r="AC88" s="27">
        <v>0</v>
      </c>
      <c r="AD88" s="30" t="s">
        <v>90</v>
      </c>
      <c r="AE88" s="44">
        <f t="shared" si="4"/>
        <v>0.55441391729683076</v>
      </c>
      <c r="AF88" s="27">
        <v>1</v>
      </c>
      <c r="AG88" s="27">
        <f t="shared" si="5"/>
        <v>5.4460043152185875E-2</v>
      </c>
      <c r="AH88" s="27">
        <f t="shared" si="6"/>
        <v>4.5149255662473603E-2</v>
      </c>
      <c r="AI88" s="27">
        <f t="shared" si="7"/>
        <v>0.34597678388850978</v>
      </c>
      <c r="AJ88" s="27">
        <v>6.5649442243753209E-3</v>
      </c>
      <c r="AK88" s="27">
        <v>1.1166387272150349E-2</v>
      </c>
      <c r="AL88" s="27">
        <v>2.1624745176653904E-2</v>
      </c>
      <c r="AM88" s="27">
        <v>5.7931789892940299E-3</v>
      </c>
      <c r="AN88" s="27">
        <v>0</v>
      </c>
      <c r="AO88" s="27">
        <v>0</v>
      </c>
      <c r="AP88" s="27">
        <v>4.1533461766702931E-2</v>
      </c>
      <c r="AQ88" s="27">
        <v>1.2926581385482947E-2</v>
      </c>
      <c r="AR88" s="27"/>
    </row>
    <row r="89" spans="1:44" x14ac:dyDescent="0.2">
      <c r="A89" s="1">
        <v>86</v>
      </c>
      <c r="B89" s="1">
        <v>11280</v>
      </c>
      <c r="C89" s="1" t="s">
        <v>168</v>
      </c>
      <c r="D89" s="1" t="s">
        <v>35</v>
      </c>
      <c r="E89" s="1" t="s">
        <v>19</v>
      </c>
      <c r="F89" s="7">
        <v>72.41</v>
      </c>
      <c r="G89" s="8">
        <v>7095.73</v>
      </c>
      <c r="H89" s="8">
        <v>3370</v>
      </c>
      <c r="I89" s="15">
        <v>0</v>
      </c>
      <c r="J89" s="15">
        <v>5.5858882822343553E-2</v>
      </c>
      <c r="K89" s="15">
        <v>4.99790004199916E-2</v>
      </c>
      <c r="L89" s="15">
        <v>0.79084418311633764</v>
      </c>
      <c r="M89" s="15">
        <v>0.10331793364132717</v>
      </c>
      <c r="N89" s="12" t="s">
        <v>62</v>
      </c>
      <c r="O89" s="20" t="s">
        <v>81</v>
      </c>
      <c r="P89" s="27">
        <v>0.91852162956740857</v>
      </c>
      <c r="Q89" s="27">
        <v>8.7778244435111313E-2</v>
      </c>
      <c r="R89" s="27">
        <v>0.10583788324233515</v>
      </c>
      <c r="S89" s="27">
        <v>0.14237715245695087</v>
      </c>
      <c r="T89" s="27">
        <v>0.10583788324233515</v>
      </c>
      <c r="U89" s="27">
        <v>0.85888282234355307</v>
      </c>
      <c r="V89" s="27">
        <v>5.5858882822343553E-2</v>
      </c>
      <c r="W89" s="27">
        <v>0.39743240458867934</v>
      </c>
      <c r="X89" s="27">
        <v>3.2744262650977275E-2</v>
      </c>
      <c r="Y89" s="27">
        <v>2.2889610741514644E-3</v>
      </c>
      <c r="Z89" s="27">
        <v>2.685598113602352E-2</v>
      </c>
      <c r="AA89" s="27">
        <v>3.9488114941263787E-2</v>
      </c>
      <c r="AB89" s="27">
        <v>0.38376842008644879</v>
      </c>
      <c r="AC89" s="27">
        <v>0</v>
      </c>
      <c r="AD89" s="30" t="s">
        <v>87</v>
      </c>
      <c r="AE89" s="44">
        <f t="shared" si="4"/>
        <v>0.48514573988886484</v>
      </c>
      <c r="AF89" s="27">
        <v>1</v>
      </c>
      <c r="AG89" s="27">
        <f t="shared" si="5"/>
        <v>6.5301261142350853E-2</v>
      </c>
      <c r="AH89" s="27">
        <f t="shared" si="6"/>
        <v>1.3284605776344544E-2</v>
      </c>
      <c r="AI89" s="27">
        <f t="shared" si="7"/>
        <v>0.43626839319243982</v>
      </c>
      <c r="AJ89" s="27">
        <v>1.2132309866767035E-4</v>
      </c>
      <c r="AK89" s="27">
        <v>1.3162692688203885E-2</v>
      </c>
      <c r="AL89" s="27">
        <v>5.8998947298758334E-7</v>
      </c>
      <c r="AM89" s="27">
        <v>0</v>
      </c>
      <c r="AN89" s="27">
        <v>0</v>
      </c>
      <c r="AO89" s="27">
        <v>0</v>
      </c>
      <c r="AP89" s="27">
        <v>5.8390811607632008E-2</v>
      </c>
      <c r="AQ89" s="27">
        <v>6.9104495347188507E-3</v>
      </c>
      <c r="AR89" s="27"/>
    </row>
    <row r="90" spans="1:44" x14ac:dyDescent="0.2">
      <c r="A90" s="1">
        <v>87</v>
      </c>
      <c r="B90" s="1">
        <v>21185</v>
      </c>
      <c r="C90" s="1" t="s">
        <v>169</v>
      </c>
      <c r="D90" s="1" t="s">
        <v>17</v>
      </c>
      <c r="E90" s="1" t="s">
        <v>2</v>
      </c>
      <c r="F90" s="7">
        <v>82.47</v>
      </c>
      <c r="G90" s="8">
        <v>16411.18</v>
      </c>
      <c r="H90" s="8">
        <v>5591</v>
      </c>
      <c r="I90" s="15">
        <v>7.7180344738873169E-3</v>
      </c>
      <c r="J90" s="15">
        <v>0.25057885258554152</v>
      </c>
      <c r="K90" s="15">
        <v>0</v>
      </c>
      <c r="L90" s="15">
        <v>3.6274762027270389E-2</v>
      </c>
      <c r="M90" s="15">
        <v>0.70542835091330069</v>
      </c>
      <c r="N90" s="13" t="s">
        <v>63</v>
      </c>
      <c r="O90" s="23" t="s">
        <v>84</v>
      </c>
      <c r="P90" s="27">
        <v>0.74170311294057112</v>
      </c>
      <c r="Q90" s="27">
        <v>0</v>
      </c>
      <c r="R90" s="27">
        <v>0.25829688705942888</v>
      </c>
      <c r="S90" s="27">
        <v>0</v>
      </c>
      <c r="T90" s="27">
        <v>0.25829688705942888</v>
      </c>
      <c r="U90" s="27">
        <v>0.29457164908669925</v>
      </c>
      <c r="V90" s="27">
        <v>0.26601492153331618</v>
      </c>
      <c r="W90" s="27">
        <v>5.3026796612607396E-2</v>
      </c>
      <c r="X90" s="27">
        <v>4.2175579738562233E-3</v>
      </c>
      <c r="Y90" s="27">
        <v>5.246103497767092E-2</v>
      </c>
      <c r="Z90" s="27">
        <v>2.2957680514628678E-2</v>
      </c>
      <c r="AA90" s="27">
        <v>0.31439178119915312</v>
      </c>
      <c r="AB90" s="27">
        <v>0.24362201290472593</v>
      </c>
      <c r="AC90" s="27">
        <v>5.2048432276101259E-2</v>
      </c>
      <c r="AD90" s="30" t="s">
        <v>87</v>
      </c>
      <c r="AE90" s="44">
        <f t="shared" si="4"/>
        <v>0.68969849984613607</v>
      </c>
      <c r="AF90" s="27">
        <v>1</v>
      </c>
      <c r="AG90" s="27">
        <f t="shared" si="5"/>
        <v>1.2628790772769918E-2</v>
      </c>
      <c r="AH90" s="27">
        <f t="shared" si="6"/>
        <v>0.1690838205078872</v>
      </c>
      <c r="AI90" s="27">
        <f t="shared" si="7"/>
        <v>0.1285888888732068</v>
      </c>
      <c r="AJ90" s="27">
        <v>5.5258878271133856E-2</v>
      </c>
      <c r="AK90" s="27">
        <v>0</v>
      </c>
      <c r="AL90" s="27">
        <v>7.3238961210746398E-2</v>
      </c>
      <c r="AM90" s="27">
        <v>2.2513613958397301E-2</v>
      </c>
      <c r="AN90" s="27">
        <v>1.8072367067609646E-2</v>
      </c>
      <c r="AO90" s="27">
        <v>0</v>
      </c>
      <c r="AP90" s="27">
        <v>0</v>
      </c>
      <c r="AQ90" s="27">
        <v>1.2628790772769918E-2</v>
      </c>
      <c r="AR90" s="27"/>
    </row>
    <row r="91" spans="1:44" x14ac:dyDescent="0.2">
      <c r="A91" s="1">
        <v>88</v>
      </c>
      <c r="B91" s="1">
        <v>20895</v>
      </c>
      <c r="C91" s="1" t="s">
        <v>170</v>
      </c>
      <c r="D91" s="1" t="s">
        <v>23</v>
      </c>
      <c r="E91" s="1" t="s">
        <v>2</v>
      </c>
      <c r="F91" s="7">
        <v>66.64</v>
      </c>
      <c r="G91" s="8">
        <v>21589.87</v>
      </c>
      <c r="H91" s="8">
        <v>6876</v>
      </c>
      <c r="I91" s="15">
        <v>7.6511094108645756E-3</v>
      </c>
      <c r="J91" s="15">
        <v>0.69089517980107118</v>
      </c>
      <c r="K91" s="15">
        <v>0</v>
      </c>
      <c r="L91" s="15">
        <v>6.6947207345065037E-3</v>
      </c>
      <c r="M91" s="15">
        <v>0.29475899005355777</v>
      </c>
      <c r="N91" s="11" t="s">
        <v>60</v>
      </c>
      <c r="O91" s="16" t="s">
        <v>77</v>
      </c>
      <c r="P91" s="27">
        <v>0.30145371078806427</v>
      </c>
      <c r="Q91" s="27">
        <v>6.6947207345065037E-3</v>
      </c>
      <c r="R91" s="27">
        <v>0.69854628921193573</v>
      </c>
      <c r="S91" s="27">
        <v>6.6947207345065037E-3</v>
      </c>
      <c r="T91" s="27">
        <v>0.69854628921193573</v>
      </c>
      <c r="U91" s="27">
        <v>0.69854628921193573</v>
      </c>
      <c r="V91" s="27">
        <v>0.70619739862280029</v>
      </c>
      <c r="W91" s="27">
        <v>9.8375864344256957E-3</v>
      </c>
      <c r="X91" s="27">
        <v>1.8454131176041735E-2</v>
      </c>
      <c r="Y91" s="27">
        <v>0.11344728610272607</v>
      </c>
      <c r="Z91" s="27">
        <v>4.3060208936038451E-2</v>
      </c>
      <c r="AA91" s="27">
        <v>0.27458106693732015</v>
      </c>
      <c r="AB91" s="27">
        <v>0.19449316296788005</v>
      </c>
      <c r="AC91" s="27">
        <v>8.6021449634320638E-2</v>
      </c>
      <c r="AD91" s="30" t="s">
        <v>93</v>
      </c>
      <c r="AE91" s="44">
        <f t="shared" si="4"/>
        <v>0.73005730575432715</v>
      </c>
      <c r="AF91" s="27">
        <v>1</v>
      </c>
      <c r="AG91" s="27">
        <f t="shared" si="5"/>
        <v>0</v>
      </c>
      <c r="AH91" s="27">
        <f t="shared" si="6"/>
        <v>0.1531687113079987</v>
      </c>
      <c r="AI91" s="27">
        <f t="shared" si="7"/>
        <v>0.11677398293767416</v>
      </c>
      <c r="AJ91" s="27">
        <v>2.8295760253454597E-2</v>
      </c>
      <c r="AK91" s="27">
        <v>2.9090880689520149E-3</v>
      </c>
      <c r="AL91" s="27">
        <v>8.4911780394373818E-2</v>
      </c>
      <c r="AM91" s="27">
        <v>2.3630666191356467E-2</v>
      </c>
      <c r="AN91" s="27">
        <v>1.3525673811774322E-4</v>
      </c>
      <c r="AO91" s="27">
        <v>1.3286159661744075E-2</v>
      </c>
      <c r="AP91" s="27">
        <v>0</v>
      </c>
      <c r="AQ91" s="27">
        <v>0</v>
      </c>
      <c r="AR91" s="27"/>
    </row>
    <row r="92" spans="1:44" x14ac:dyDescent="0.2">
      <c r="A92" s="1">
        <v>89</v>
      </c>
      <c r="B92" s="1">
        <v>11443</v>
      </c>
      <c r="C92" s="1" t="s">
        <v>172</v>
      </c>
      <c r="D92" s="1" t="s">
        <v>36</v>
      </c>
      <c r="E92" s="1" t="s">
        <v>8</v>
      </c>
      <c r="F92" s="7">
        <v>82.35</v>
      </c>
      <c r="G92" s="8">
        <v>6587.92</v>
      </c>
      <c r="H92" s="8">
        <v>1981</v>
      </c>
      <c r="I92" s="15">
        <v>0</v>
      </c>
      <c r="J92" s="15">
        <v>1.2832263978001834E-2</v>
      </c>
      <c r="K92" s="15">
        <v>0.58020164986251144</v>
      </c>
      <c r="L92" s="15">
        <v>0.17231897341888175</v>
      </c>
      <c r="M92" s="15">
        <v>0.23464711274060496</v>
      </c>
      <c r="N92" s="14" t="s">
        <v>61</v>
      </c>
      <c r="O92" s="18" t="s">
        <v>79</v>
      </c>
      <c r="P92" s="27">
        <v>0.45279560036663608</v>
      </c>
      <c r="Q92" s="27">
        <v>0.59945004582951422</v>
      </c>
      <c r="R92" s="27">
        <v>0.59303391384051329</v>
      </c>
      <c r="S92" s="27">
        <v>0.36021998166819436</v>
      </c>
      <c r="T92" s="27">
        <v>0.59303391384051329</v>
      </c>
      <c r="U92" s="27">
        <v>0.66177818515123743</v>
      </c>
      <c r="V92" s="27">
        <v>1.2832263978001834E-2</v>
      </c>
      <c r="W92" s="27">
        <v>0.19986528873398798</v>
      </c>
      <c r="X92" s="27">
        <v>4.3803405839399207E-3</v>
      </c>
      <c r="Y92" s="27">
        <v>9.2531207721804898E-2</v>
      </c>
      <c r="Z92" s="27">
        <v>0</v>
      </c>
      <c r="AA92" s="27">
        <v>0.22150527802627107</v>
      </c>
      <c r="AB92" s="27">
        <v>0.34653527323368977</v>
      </c>
      <c r="AC92" s="27">
        <v>1.8309883468072708E-2</v>
      </c>
      <c r="AD92" s="30" t="s">
        <v>88</v>
      </c>
      <c r="AE92" s="44">
        <f t="shared" si="4"/>
        <v>0.68326198303377839</v>
      </c>
      <c r="AF92" s="27">
        <v>1</v>
      </c>
      <c r="AG92" s="27">
        <f t="shared" si="5"/>
        <v>1.3354577901954087E-2</v>
      </c>
      <c r="AH92" s="27">
        <f t="shared" si="6"/>
        <v>7.4561662634629669E-2</v>
      </c>
      <c r="AI92" s="27">
        <f t="shared" si="7"/>
        <v>0.22882177642963786</v>
      </c>
      <c r="AJ92" s="27">
        <v>2.2405565268355312E-2</v>
      </c>
      <c r="AK92" s="27">
        <v>1.3048209660989272E-2</v>
      </c>
      <c r="AL92" s="27">
        <v>1.8526540569449575E-2</v>
      </c>
      <c r="AM92" s="27">
        <v>2.0175643589084059E-2</v>
      </c>
      <c r="AN92" s="27">
        <v>4.0570354675143979E-4</v>
      </c>
      <c r="AO92" s="27">
        <v>0</v>
      </c>
      <c r="AP92" s="27">
        <v>0</v>
      </c>
      <c r="AQ92" s="27">
        <v>1.3354577901954087E-2</v>
      </c>
      <c r="AR92" s="27"/>
    </row>
    <row r="93" spans="1:44" x14ac:dyDescent="0.2">
      <c r="A93" s="1">
        <v>89</v>
      </c>
      <c r="B93" s="1">
        <v>25579</v>
      </c>
      <c r="C93" s="1" t="s">
        <v>173</v>
      </c>
      <c r="D93" s="1" t="s">
        <v>46</v>
      </c>
      <c r="E93" s="1" t="s">
        <v>13</v>
      </c>
      <c r="F93" s="7">
        <v>68.38</v>
      </c>
      <c r="G93" s="8">
        <v>7795.48</v>
      </c>
      <c r="H93" s="8">
        <v>3399</v>
      </c>
      <c r="I93" s="15">
        <v>0</v>
      </c>
      <c r="J93" s="15">
        <v>0.36032719836400817</v>
      </c>
      <c r="K93" s="15">
        <v>4.0490797546012272E-2</v>
      </c>
      <c r="L93" s="15">
        <v>0.1165644171779141</v>
      </c>
      <c r="M93" s="15">
        <v>0.48261758691206547</v>
      </c>
      <c r="N93" s="13" t="s">
        <v>63</v>
      </c>
      <c r="O93" s="17" t="s">
        <v>78</v>
      </c>
      <c r="P93" s="27">
        <v>0.63967280163599183</v>
      </c>
      <c r="Q93" s="27">
        <v>4.0490797546012272E-2</v>
      </c>
      <c r="R93" s="27">
        <v>0.40081799591002043</v>
      </c>
      <c r="S93" s="27">
        <v>0.17546012269938649</v>
      </c>
      <c r="T93" s="27">
        <v>0.40081799591002043</v>
      </c>
      <c r="U93" s="27">
        <v>0.51738241308793453</v>
      </c>
      <c r="V93" s="27">
        <v>0.36032719836400817</v>
      </c>
      <c r="W93" s="27">
        <v>4.1039884612961638E-2</v>
      </c>
      <c r="X93" s="27">
        <v>5.4625581838071272E-2</v>
      </c>
      <c r="Y93" s="27">
        <v>2.2245629344490214E-2</v>
      </c>
      <c r="Z93" s="27">
        <v>2.9993612974135844E-2</v>
      </c>
      <c r="AA93" s="27">
        <v>0.33000132737026144</v>
      </c>
      <c r="AB93" s="27">
        <v>0.3265860884331987</v>
      </c>
      <c r="AC93" s="27">
        <v>1.0767991068509692E-2</v>
      </c>
      <c r="AD93" s="30" t="s">
        <v>87</v>
      </c>
      <c r="AE93" s="44">
        <f t="shared" si="4"/>
        <v>0.77422023102866722</v>
      </c>
      <c r="AF93" s="27">
        <v>1</v>
      </c>
      <c r="AG93" s="27">
        <f t="shared" si="5"/>
        <v>4.9968144424015759E-2</v>
      </c>
      <c r="AH93" s="27">
        <f t="shared" si="6"/>
        <v>9.9034213279407785E-2</v>
      </c>
      <c r="AI93" s="27">
        <f t="shared" si="7"/>
        <v>7.677741126790924E-2</v>
      </c>
      <c r="AJ93" s="27">
        <v>3.8054830663188724E-2</v>
      </c>
      <c r="AK93" s="27">
        <v>7.3336039411665546E-3</v>
      </c>
      <c r="AL93" s="27">
        <v>5.3221819768060397E-2</v>
      </c>
      <c r="AM93" s="27">
        <v>4.2395890699211211E-4</v>
      </c>
      <c r="AN93" s="27">
        <v>0</v>
      </c>
      <c r="AO93" s="27">
        <v>0</v>
      </c>
      <c r="AP93" s="27">
        <v>1.0912544555862814E-2</v>
      </c>
      <c r="AQ93" s="27">
        <v>3.9055599868152942E-2</v>
      </c>
      <c r="AR93" s="27"/>
    </row>
    <row r="94" spans="1:44" x14ac:dyDescent="0.2">
      <c r="A94" s="1">
        <v>91</v>
      </c>
      <c r="B94" s="1">
        <v>9146</v>
      </c>
      <c r="C94" s="1" t="s">
        <v>171</v>
      </c>
      <c r="D94" s="1" t="s">
        <v>20</v>
      </c>
      <c r="E94" s="1" t="s">
        <v>19</v>
      </c>
      <c r="F94" s="7">
        <v>68.73</v>
      </c>
      <c r="G94" s="8">
        <v>8109.6</v>
      </c>
      <c r="H94" s="8">
        <v>2698</v>
      </c>
      <c r="I94" s="15">
        <v>0</v>
      </c>
      <c r="J94" s="15">
        <v>0</v>
      </c>
      <c r="K94" s="15">
        <v>3.3898305084745763E-2</v>
      </c>
      <c r="L94" s="15">
        <v>0.8468731735827002</v>
      </c>
      <c r="M94" s="15">
        <v>0.11922852133255406</v>
      </c>
      <c r="N94" s="12" t="s">
        <v>62</v>
      </c>
      <c r="O94" s="21" t="s">
        <v>82</v>
      </c>
      <c r="P94" s="27">
        <v>0.96610169491525422</v>
      </c>
      <c r="Q94" s="27">
        <v>3.3898305084745763E-2</v>
      </c>
      <c r="R94" s="27">
        <v>3.3898305084745763E-2</v>
      </c>
      <c r="S94" s="27">
        <v>0.90473407364114555</v>
      </c>
      <c r="T94" s="27">
        <v>3.3898305084745763E-2</v>
      </c>
      <c r="U94" s="27">
        <v>3.3898305084745763E-2</v>
      </c>
      <c r="V94" s="27">
        <v>0</v>
      </c>
      <c r="W94" s="27">
        <v>0.38463433880991321</v>
      </c>
      <c r="X94" s="27">
        <v>3.5538086992960259E-3</v>
      </c>
      <c r="Y94" s="27">
        <v>0</v>
      </c>
      <c r="Z94" s="27">
        <v>8.5487164562390777E-2</v>
      </c>
      <c r="AA94" s="27">
        <v>0.11033888655445079</v>
      </c>
      <c r="AB94" s="27">
        <v>0.22510185378528461</v>
      </c>
      <c r="AC94" s="27">
        <v>0</v>
      </c>
      <c r="AD94" s="30" t="s">
        <v>90</v>
      </c>
      <c r="AE94" s="44">
        <f t="shared" si="4"/>
        <v>0.42448171360142217</v>
      </c>
      <c r="AF94" s="27">
        <v>1</v>
      </c>
      <c r="AG94" s="27">
        <f t="shared" si="5"/>
        <v>0.10855454356048788</v>
      </c>
      <c r="AH94" s="27">
        <f t="shared" si="6"/>
        <v>4.2291845995426659E-2</v>
      </c>
      <c r="AI94" s="27">
        <f t="shared" si="7"/>
        <v>0.42467189684266327</v>
      </c>
      <c r="AJ94" s="27">
        <v>1.3339591052346052E-2</v>
      </c>
      <c r="AK94" s="27">
        <v>5.7241791918788659E-4</v>
      </c>
      <c r="AL94" s="27">
        <v>9.4289802326151372E-3</v>
      </c>
      <c r="AM94" s="27">
        <v>1.8950856791277584E-2</v>
      </c>
      <c r="AN94" s="27">
        <v>0</v>
      </c>
      <c r="AO94" s="27">
        <v>0</v>
      </c>
      <c r="AP94" s="27">
        <v>9.2118393223658862E-2</v>
      </c>
      <c r="AQ94" s="27">
        <v>1.6436150336829013E-2</v>
      </c>
      <c r="AR94" s="27"/>
    </row>
    <row r="95" spans="1:44" x14ac:dyDescent="0.2">
      <c r="A95" s="1">
        <v>92</v>
      </c>
      <c r="B95" s="1">
        <v>2337</v>
      </c>
      <c r="C95" s="1" t="s">
        <v>175</v>
      </c>
      <c r="D95" s="1" t="s">
        <v>10</v>
      </c>
      <c r="E95" s="1" t="s">
        <v>6</v>
      </c>
      <c r="F95" s="7">
        <v>66.819999999999993</v>
      </c>
      <c r="G95" s="8">
        <v>9889.4699999999993</v>
      </c>
      <c r="H95" s="8">
        <v>2093</v>
      </c>
      <c r="I95" s="15">
        <v>2.9643073200241985E-2</v>
      </c>
      <c r="J95" s="15">
        <v>3.2667876588021776E-2</v>
      </c>
      <c r="K95" s="15">
        <v>0.30308529945553542</v>
      </c>
      <c r="L95" s="15">
        <v>0.49364791288566245</v>
      </c>
      <c r="M95" s="15">
        <v>0.14095583787053842</v>
      </c>
      <c r="N95" s="12" t="s">
        <v>62</v>
      </c>
      <c r="O95" s="21" t="s">
        <v>82</v>
      </c>
      <c r="P95" s="27">
        <v>0.6346037507562009</v>
      </c>
      <c r="Q95" s="27">
        <v>0.3666061705989111</v>
      </c>
      <c r="R95" s="27">
        <v>0.36539624924379915</v>
      </c>
      <c r="S95" s="27">
        <v>0.79915305505142165</v>
      </c>
      <c r="T95" s="27">
        <v>0.23049001814882034</v>
      </c>
      <c r="U95" s="27">
        <v>0.23109497882637628</v>
      </c>
      <c r="V95" s="27">
        <v>9.2558983666061703E-2</v>
      </c>
      <c r="W95" s="27">
        <v>0.16492350177622953</v>
      </c>
      <c r="X95" s="27">
        <v>0.25748529974943191</v>
      </c>
      <c r="Y95" s="27">
        <v>3.882560365856326E-2</v>
      </c>
      <c r="Z95" s="27">
        <v>0.13463417551574888</v>
      </c>
      <c r="AA95" s="27">
        <v>0.13484050323097788</v>
      </c>
      <c r="AB95" s="27">
        <v>9.6112558344013277E-2</v>
      </c>
      <c r="AC95" s="27">
        <v>0</v>
      </c>
      <c r="AD95" s="30" t="s">
        <v>90</v>
      </c>
      <c r="AE95" s="44">
        <f t="shared" si="4"/>
        <v>0.66189814049873519</v>
      </c>
      <c r="AF95" s="27">
        <v>1</v>
      </c>
      <c r="AG95" s="27">
        <f t="shared" si="5"/>
        <v>2.729617075381072E-2</v>
      </c>
      <c r="AH95" s="27">
        <f t="shared" si="6"/>
        <v>0.11101437741349088</v>
      </c>
      <c r="AI95" s="27">
        <f t="shared" si="7"/>
        <v>0.19979131133396322</v>
      </c>
      <c r="AJ95" s="27">
        <v>1.1277089339999493E-3</v>
      </c>
      <c r="AK95" s="27">
        <v>1.14153277845894E-2</v>
      </c>
      <c r="AL95" s="27">
        <v>0</v>
      </c>
      <c r="AM95" s="27">
        <v>0</v>
      </c>
      <c r="AN95" s="27">
        <v>9.847134069490153E-2</v>
      </c>
      <c r="AO95" s="27">
        <v>0</v>
      </c>
      <c r="AP95" s="27">
        <v>2.729617075381072E-2</v>
      </c>
      <c r="AQ95" s="27">
        <v>0</v>
      </c>
      <c r="AR95" s="27"/>
    </row>
    <row r="96" spans="1:44" ht="15.75" customHeight="1" x14ac:dyDescent="0.2">
      <c r="A96" s="1">
        <v>93</v>
      </c>
      <c r="B96" s="1">
        <v>3558</v>
      </c>
      <c r="C96" s="1" t="s">
        <v>176</v>
      </c>
      <c r="D96" s="1" t="s">
        <v>18</v>
      </c>
      <c r="E96" s="1" t="s">
        <v>6</v>
      </c>
      <c r="F96" s="7">
        <v>78.099999999999994</v>
      </c>
      <c r="G96" s="8">
        <v>6872.73</v>
      </c>
      <c r="H96" s="8">
        <v>2554</v>
      </c>
      <c r="I96" s="15">
        <v>8.4470094438614904E-2</v>
      </c>
      <c r="J96" s="15">
        <v>0.19202518363064008</v>
      </c>
      <c r="K96" s="15">
        <v>0.58604407135362013</v>
      </c>
      <c r="L96" s="15">
        <v>0.13746065057712487</v>
      </c>
      <c r="M96" s="15">
        <v>0</v>
      </c>
      <c r="N96" s="14" t="s">
        <v>61</v>
      </c>
      <c r="O96" s="26" t="s">
        <v>86</v>
      </c>
      <c r="P96" s="27">
        <v>0.19727177334732424</v>
      </c>
      <c r="Q96" s="27">
        <v>0.62277019937040923</v>
      </c>
      <c r="R96" s="27">
        <v>0.86253934942287513</v>
      </c>
      <c r="S96" s="27">
        <v>9.6537250786988466E-2</v>
      </c>
      <c r="T96" s="27">
        <v>0.86253934942287513</v>
      </c>
      <c r="U96" s="27">
        <v>0.96327387198321091</v>
      </c>
      <c r="V96" s="27">
        <v>0.32423924449108077</v>
      </c>
      <c r="W96" s="27">
        <v>4.6141003592697565E-2</v>
      </c>
      <c r="X96" s="27">
        <v>9.9312031166763251E-2</v>
      </c>
      <c r="Y96" s="27">
        <v>3.834774890839722E-2</v>
      </c>
      <c r="Z96" s="27">
        <v>7.0689867668556838E-2</v>
      </c>
      <c r="AA96" s="27">
        <v>0.20583722704086932</v>
      </c>
      <c r="AB96" s="27">
        <v>0.31866923660580293</v>
      </c>
      <c r="AC96" s="27">
        <v>7.8650565969191677E-2</v>
      </c>
      <c r="AD96" s="30" t="s">
        <v>89</v>
      </c>
      <c r="AE96" s="44">
        <f t="shared" si="4"/>
        <v>0.81150667735958115</v>
      </c>
      <c r="AF96" s="27">
        <v>1</v>
      </c>
      <c r="AG96" s="27">
        <f t="shared" si="5"/>
        <v>5.3633287523044554E-2</v>
      </c>
      <c r="AH96" s="27">
        <f t="shared" si="6"/>
        <v>8.4986697902964148E-2</v>
      </c>
      <c r="AI96" s="27">
        <f t="shared" si="7"/>
        <v>4.9873337214410146E-2</v>
      </c>
      <c r="AJ96" s="27">
        <v>2.210442389421623E-2</v>
      </c>
      <c r="AK96" s="27">
        <v>5.5240823366353282E-2</v>
      </c>
      <c r="AL96" s="27">
        <v>1.3190354107683555E-4</v>
      </c>
      <c r="AM96" s="27">
        <v>3.2375893635925748E-3</v>
      </c>
      <c r="AN96" s="27">
        <v>4.2719577377252202E-3</v>
      </c>
      <c r="AO96" s="27">
        <v>0</v>
      </c>
      <c r="AP96" s="27">
        <v>3.9969089850551837E-2</v>
      </c>
      <c r="AQ96" s="27">
        <v>1.3664197672492719E-2</v>
      </c>
      <c r="AR96" s="27"/>
    </row>
    <row r="97" spans="1:44" x14ac:dyDescent="0.2">
      <c r="A97" s="1">
        <v>93</v>
      </c>
      <c r="B97" s="1">
        <v>8926</v>
      </c>
      <c r="C97" s="1" t="s">
        <v>174</v>
      </c>
      <c r="D97" s="1" t="s">
        <v>31</v>
      </c>
      <c r="E97" s="1" t="s">
        <v>13</v>
      </c>
      <c r="F97" s="7">
        <v>72.02</v>
      </c>
      <c r="G97" s="8">
        <v>7561.92</v>
      </c>
      <c r="H97" s="8">
        <v>2457</v>
      </c>
      <c r="I97" s="15">
        <v>0</v>
      </c>
      <c r="J97" s="15">
        <v>0.10436893203883495</v>
      </c>
      <c r="K97" s="15">
        <v>0.69235436893203883</v>
      </c>
      <c r="L97" s="15">
        <v>0.19114077669902912</v>
      </c>
      <c r="M97" s="15">
        <v>1.2135922330097087E-2</v>
      </c>
      <c r="N97" s="14" t="s">
        <v>61</v>
      </c>
      <c r="O97" s="18" t="s">
        <v>79</v>
      </c>
      <c r="P97" s="27">
        <v>0.37560679611650488</v>
      </c>
      <c r="Q97" s="27">
        <v>0.70873786407766992</v>
      </c>
      <c r="R97" s="27">
        <v>0.79672330097087385</v>
      </c>
      <c r="S97" s="27">
        <v>0.34769417475728159</v>
      </c>
      <c r="T97" s="27">
        <v>0.76577669902912626</v>
      </c>
      <c r="U97" s="27">
        <v>0.8125</v>
      </c>
      <c r="V97" s="27">
        <v>0.10436893203883495</v>
      </c>
      <c r="W97" s="27">
        <v>8.7977409720397567E-2</v>
      </c>
      <c r="X97" s="27">
        <v>1.1387499305443423E-2</v>
      </c>
      <c r="Y97" s="27">
        <v>7.1138147707642485E-2</v>
      </c>
      <c r="Z97" s="27">
        <v>2.3686088913847776E-2</v>
      </c>
      <c r="AA97" s="27">
        <v>0.26519289074971791</v>
      </c>
      <c r="AB97" s="27">
        <v>0.3656148796322039</v>
      </c>
      <c r="AC97" s="27">
        <v>1.3222952070028355E-3</v>
      </c>
      <c r="AD97" s="30" t="s">
        <v>89</v>
      </c>
      <c r="AE97" s="44">
        <f t="shared" si="4"/>
        <v>0.73834180151585838</v>
      </c>
      <c r="AF97" s="27">
        <v>1</v>
      </c>
      <c r="AG97" s="27">
        <f t="shared" si="5"/>
        <v>8.4322146272710286E-2</v>
      </c>
      <c r="AH97" s="27">
        <f t="shared" si="6"/>
        <v>5.6567714101128444E-2</v>
      </c>
      <c r="AI97" s="27">
        <f t="shared" si="7"/>
        <v>0.12076833811030291</v>
      </c>
      <c r="AJ97" s="27">
        <v>1.8761434572271622E-3</v>
      </c>
      <c r="AK97" s="27">
        <v>0</v>
      </c>
      <c r="AL97" s="27">
        <v>9.6192710688749287E-3</v>
      </c>
      <c r="AM97" s="27">
        <v>4.4813273434959715E-2</v>
      </c>
      <c r="AN97" s="27">
        <v>0</v>
      </c>
      <c r="AO97" s="27">
        <v>2.5902614006663465E-4</v>
      </c>
      <c r="AP97" s="27">
        <v>4.5133629917933363E-2</v>
      </c>
      <c r="AQ97" s="27">
        <v>3.9188516354776916E-2</v>
      </c>
      <c r="AR97" s="27"/>
    </row>
    <row r="98" spans="1:44" x14ac:dyDescent="0.2">
      <c r="A98" s="1">
        <v>95</v>
      </c>
      <c r="B98" s="1">
        <v>18294</v>
      </c>
      <c r="C98" s="1" t="s">
        <v>177</v>
      </c>
      <c r="D98" s="1" t="s">
        <v>3</v>
      </c>
      <c r="E98" s="1" t="s">
        <v>2</v>
      </c>
      <c r="F98" s="7">
        <v>81.28</v>
      </c>
      <c r="G98" s="8">
        <v>16338.25</v>
      </c>
      <c r="H98" s="8">
        <v>5968</v>
      </c>
      <c r="I98" s="15">
        <v>0</v>
      </c>
      <c r="J98" s="15">
        <v>0.44884318766066839</v>
      </c>
      <c r="K98" s="15">
        <v>0</v>
      </c>
      <c r="L98" s="15">
        <v>5.5784061696658095E-2</v>
      </c>
      <c r="M98" s="15">
        <v>0.4953727506426735</v>
      </c>
      <c r="N98" s="13" t="s">
        <v>63</v>
      </c>
      <c r="O98" s="23" t="s">
        <v>84</v>
      </c>
      <c r="P98" s="27">
        <v>0.55115681233933156</v>
      </c>
      <c r="Q98" s="27">
        <v>2.7249357326478148E-2</v>
      </c>
      <c r="R98" s="27">
        <v>0.44884318766066839</v>
      </c>
      <c r="S98" s="27">
        <v>2.7249357326478148E-2</v>
      </c>
      <c r="T98" s="27">
        <v>0.44884318766066839</v>
      </c>
      <c r="U98" s="27">
        <v>0.47737789203084835</v>
      </c>
      <c r="V98" s="27">
        <v>0.44884318766066839</v>
      </c>
      <c r="W98" s="27">
        <v>0</v>
      </c>
      <c r="X98" s="27">
        <v>3.1410773553920183E-2</v>
      </c>
      <c r="Y98" s="27">
        <v>9.606714090227654E-2</v>
      </c>
      <c r="Z98" s="27">
        <v>0.14111253589103728</v>
      </c>
      <c r="AA98" s="27">
        <v>0.23975553764014157</v>
      </c>
      <c r="AB98" s="27">
        <v>0.1293778087642925</v>
      </c>
      <c r="AC98" s="27">
        <v>8.9291154730122196E-2</v>
      </c>
      <c r="AD98" s="30" t="s">
        <v>87</v>
      </c>
      <c r="AE98" s="44">
        <f t="shared" si="4"/>
        <v>0.72701495148179018</v>
      </c>
      <c r="AF98" s="27">
        <v>1</v>
      </c>
      <c r="AG98" s="27">
        <f t="shared" si="5"/>
        <v>2.7158352292869368E-2</v>
      </c>
      <c r="AH98" s="27">
        <f t="shared" si="6"/>
        <v>0.13097648018955749</v>
      </c>
      <c r="AI98" s="27">
        <f t="shared" si="7"/>
        <v>0.11485021603578296</v>
      </c>
      <c r="AJ98" s="27">
        <v>7.117531116586974E-2</v>
      </c>
      <c r="AK98" s="27">
        <v>0</v>
      </c>
      <c r="AL98" s="27">
        <v>3.6123591042278115E-2</v>
      </c>
      <c r="AM98" s="27">
        <v>1.1262371773400569E-2</v>
      </c>
      <c r="AN98" s="27">
        <v>0</v>
      </c>
      <c r="AO98" s="27">
        <v>1.2415206208009063E-2</v>
      </c>
      <c r="AP98" s="27">
        <v>0</v>
      </c>
      <c r="AQ98" s="27">
        <v>2.7158352292869368E-2</v>
      </c>
      <c r="AR98" s="27"/>
    </row>
    <row r="99" spans="1:44" x14ac:dyDescent="0.2">
      <c r="A99" s="1">
        <v>96</v>
      </c>
      <c r="B99" s="1">
        <v>19042</v>
      </c>
      <c r="C99" s="1" t="s">
        <v>179</v>
      </c>
      <c r="D99" s="1" t="s">
        <v>47</v>
      </c>
      <c r="E99" s="1" t="s">
        <v>8</v>
      </c>
      <c r="F99" s="7">
        <v>63.91</v>
      </c>
      <c r="G99" s="8">
        <v>9841.83</v>
      </c>
      <c r="H99" s="8">
        <v>2978</v>
      </c>
      <c r="I99" s="15">
        <v>0</v>
      </c>
      <c r="J99" s="15">
        <v>2.8211586901763223E-2</v>
      </c>
      <c r="K99" s="15">
        <v>6.8513853904282121E-2</v>
      </c>
      <c r="L99" s="15">
        <v>0.13602015113350127</v>
      </c>
      <c r="M99" s="15">
        <v>0.76725440806045342</v>
      </c>
      <c r="N99" s="13" t="s">
        <v>63</v>
      </c>
      <c r="O99" s="22" t="s">
        <v>83</v>
      </c>
      <c r="P99" s="27">
        <v>0.95969773299748096</v>
      </c>
      <c r="Q99" s="27">
        <v>0.13551637279596976</v>
      </c>
      <c r="R99" s="27">
        <v>9.6725440806045337E-2</v>
      </c>
      <c r="S99" s="27">
        <v>0.94508816120906791</v>
      </c>
      <c r="T99" s="27">
        <v>9.6725440806045337E-2</v>
      </c>
      <c r="U99" s="27">
        <v>9.6725440806045337E-2</v>
      </c>
      <c r="V99" s="27">
        <v>2.8211586901763223E-2</v>
      </c>
      <c r="W99" s="27">
        <v>9.9751447348129837E-2</v>
      </c>
      <c r="X99" s="27">
        <v>3.5300626101062396E-2</v>
      </c>
      <c r="Y99" s="27">
        <v>8.3695408560400877E-3</v>
      </c>
      <c r="Z99" s="27">
        <v>5.9180801445958581E-2</v>
      </c>
      <c r="AA99" s="27">
        <v>8.7614658122137104E-2</v>
      </c>
      <c r="AB99" s="27">
        <v>0.43547787839369112</v>
      </c>
      <c r="AC99" s="27">
        <v>0</v>
      </c>
      <c r="AD99" s="30" t="s">
        <v>90</v>
      </c>
      <c r="AE99" s="44">
        <f t="shared" si="4"/>
        <v>0.62594350491888928</v>
      </c>
      <c r="AF99" s="27">
        <v>1</v>
      </c>
      <c r="AG99" s="27">
        <f t="shared" si="5"/>
        <v>5.376574151741783E-2</v>
      </c>
      <c r="AH99" s="27">
        <f t="shared" si="6"/>
        <v>0.1552244879617726</v>
      </c>
      <c r="AI99" s="27">
        <f t="shared" si="7"/>
        <v>0.16506626560192028</v>
      </c>
      <c r="AJ99" s="27">
        <v>4.2096752132739765E-2</v>
      </c>
      <c r="AK99" s="27">
        <v>5.3614468116450417E-3</v>
      </c>
      <c r="AL99" s="27">
        <v>3.2510831265307169E-2</v>
      </c>
      <c r="AM99" s="27">
        <v>7.5004722553057096E-2</v>
      </c>
      <c r="AN99" s="27">
        <v>2.5073519902351775E-4</v>
      </c>
      <c r="AO99" s="27">
        <v>0</v>
      </c>
      <c r="AP99" s="27">
        <v>5.376574151741783E-2</v>
      </c>
      <c r="AQ99" s="27">
        <v>0</v>
      </c>
      <c r="AR99" s="27"/>
    </row>
    <row r="100" spans="1:44" x14ac:dyDescent="0.2">
      <c r="A100" s="1">
        <v>96</v>
      </c>
      <c r="B100" s="1">
        <v>11276</v>
      </c>
      <c r="C100" s="1" t="s">
        <v>178</v>
      </c>
      <c r="D100" s="1" t="s">
        <v>30</v>
      </c>
      <c r="E100" s="1" t="s">
        <v>29</v>
      </c>
      <c r="F100" s="7">
        <v>69.27</v>
      </c>
      <c r="G100" s="8">
        <v>8728.08</v>
      </c>
      <c r="H100" s="8">
        <v>2409</v>
      </c>
      <c r="I100" s="15">
        <v>0</v>
      </c>
      <c r="J100" s="15">
        <v>0</v>
      </c>
      <c r="K100" s="15">
        <v>3.8130381303813035E-2</v>
      </c>
      <c r="L100" s="15">
        <v>0.87146371463714634</v>
      </c>
      <c r="M100" s="15">
        <v>9.0405904059040587E-2</v>
      </c>
      <c r="N100" s="12" t="s">
        <v>62</v>
      </c>
      <c r="O100" s="21" t="s">
        <v>82</v>
      </c>
      <c r="P100" s="27">
        <v>0.96186961869618703</v>
      </c>
      <c r="Q100" s="27">
        <v>3.8130381303813035E-2</v>
      </c>
      <c r="R100" s="27">
        <v>3.8130381303813035E-2</v>
      </c>
      <c r="S100" s="27">
        <v>0.92496924969249683</v>
      </c>
      <c r="T100" s="27">
        <v>3.8130381303813035E-2</v>
      </c>
      <c r="U100" s="27">
        <v>3.8130381303813035E-2</v>
      </c>
      <c r="V100" s="27">
        <v>0</v>
      </c>
      <c r="W100" s="27">
        <v>0.35218309540668513</v>
      </c>
      <c r="X100" s="27">
        <v>3.1184268598812681E-2</v>
      </c>
      <c r="Y100" s="27">
        <v>1.3872603086369579E-2</v>
      </c>
      <c r="Z100" s="27">
        <v>5.1046082303000485E-2</v>
      </c>
      <c r="AA100" s="27">
        <v>1.3357834765910719E-2</v>
      </c>
      <c r="AB100" s="27">
        <v>0.35153951083541179</v>
      </c>
      <c r="AC100" s="27">
        <v>0</v>
      </c>
      <c r="AD100" s="30" t="s">
        <v>90</v>
      </c>
      <c r="AE100" s="44">
        <f t="shared" si="4"/>
        <v>0.46100029958950528</v>
      </c>
      <c r="AF100" s="27">
        <v>1</v>
      </c>
      <c r="AG100" s="27">
        <f t="shared" si="5"/>
        <v>7.7820518166423422E-2</v>
      </c>
      <c r="AH100" s="27">
        <f t="shared" si="6"/>
        <v>7.8724429270178531E-2</v>
      </c>
      <c r="AI100" s="27">
        <f t="shared" si="7"/>
        <v>0.38245475297389275</v>
      </c>
      <c r="AJ100" s="27">
        <v>1.0050007426405787E-2</v>
      </c>
      <c r="AK100" s="27">
        <v>6.8701382960087197E-3</v>
      </c>
      <c r="AL100" s="27">
        <v>5.8002594523535289E-2</v>
      </c>
      <c r="AM100" s="27">
        <v>1.4584866288701529E-3</v>
      </c>
      <c r="AN100" s="27">
        <v>4.3369899347137851E-4</v>
      </c>
      <c r="AO100" s="27">
        <v>1.9095034018871855E-3</v>
      </c>
      <c r="AP100" s="27">
        <v>7.597358415536197E-2</v>
      </c>
      <c r="AQ100" s="27">
        <v>1.8469340110614512E-3</v>
      </c>
      <c r="AR100" s="27"/>
    </row>
    <row r="101" spans="1:44" x14ac:dyDescent="0.2">
      <c r="A101" s="1">
        <v>98</v>
      </c>
      <c r="B101" s="1">
        <v>13780</v>
      </c>
      <c r="C101" s="1" t="s">
        <v>180</v>
      </c>
      <c r="D101" s="1" t="s">
        <v>39</v>
      </c>
      <c r="E101" s="1" t="s">
        <v>2</v>
      </c>
      <c r="F101" s="7">
        <v>88.89</v>
      </c>
      <c r="G101" s="8">
        <v>15022.82</v>
      </c>
      <c r="H101" s="8">
        <v>4773</v>
      </c>
      <c r="I101" s="15">
        <v>0</v>
      </c>
      <c r="J101" s="15">
        <v>0.42278312852872801</v>
      </c>
      <c r="K101" s="15">
        <v>0</v>
      </c>
      <c r="L101" s="15">
        <v>1.0295582862836267E-2</v>
      </c>
      <c r="M101" s="15">
        <v>0.56692128860843571</v>
      </c>
      <c r="N101" s="13" t="s">
        <v>63</v>
      </c>
      <c r="O101" s="23" t="s">
        <v>84</v>
      </c>
      <c r="P101" s="27">
        <v>0.57721687147127199</v>
      </c>
      <c r="Q101" s="27">
        <v>0</v>
      </c>
      <c r="R101" s="27">
        <v>0.42278312852872801</v>
      </c>
      <c r="S101" s="27">
        <v>7.9707738292925934E-3</v>
      </c>
      <c r="T101" s="27">
        <v>0.42278312852872801</v>
      </c>
      <c r="U101" s="27">
        <v>0.43307871139156429</v>
      </c>
      <c r="V101" s="27">
        <v>0.42278312852872801</v>
      </c>
      <c r="W101" s="27">
        <v>6.5828344651692475E-2</v>
      </c>
      <c r="X101" s="27">
        <v>4.8602634284278849E-2</v>
      </c>
      <c r="Y101" s="27">
        <v>2.4886120836544859E-2</v>
      </c>
      <c r="Z101" s="27">
        <v>2.9461528010826382E-2</v>
      </c>
      <c r="AA101" s="27">
        <v>9.5879862179716807E-2</v>
      </c>
      <c r="AB101" s="27">
        <v>0.35091896727016303</v>
      </c>
      <c r="AC101" s="27">
        <v>4.7628507248994055E-2</v>
      </c>
      <c r="AD101" s="30" t="s">
        <v>87</v>
      </c>
      <c r="AE101" s="44">
        <f t="shared" si="4"/>
        <v>0.59737761983052395</v>
      </c>
      <c r="AF101" s="27">
        <v>1</v>
      </c>
      <c r="AG101" s="27">
        <f t="shared" si="5"/>
        <v>2.360382357408641E-2</v>
      </c>
      <c r="AH101" s="27">
        <f t="shared" si="6"/>
        <v>0.22348408549578891</v>
      </c>
      <c r="AI101" s="27">
        <f t="shared" si="7"/>
        <v>0.15553447109960072</v>
      </c>
      <c r="AJ101" s="27">
        <v>6.041183774625529E-2</v>
      </c>
      <c r="AK101" s="27">
        <v>2.7280930162656394E-2</v>
      </c>
      <c r="AL101" s="27">
        <v>6.4332572180060013E-2</v>
      </c>
      <c r="AM101" s="27">
        <v>5.435114152896408E-2</v>
      </c>
      <c r="AN101" s="27">
        <v>7.839326668090502E-3</v>
      </c>
      <c r="AO101" s="27">
        <v>9.2682772097626223E-3</v>
      </c>
      <c r="AP101" s="27">
        <v>0</v>
      </c>
      <c r="AQ101" s="27">
        <v>2.360382357408641E-2</v>
      </c>
      <c r="AR101" s="27"/>
    </row>
    <row r="102" spans="1:44" x14ac:dyDescent="0.2">
      <c r="A102" s="1">
        <v>99</v>
      </c>
      <c r="B102" s="1">
        <v>26115</v>
      </c>
      <c r="C102" s="1" t="s">
        <v>182</v>
      </c>
      <c r="D102" s="1" t="s">
        <v>11</v>
      </c>
      <c r="E102" s="1" t="s">
        <v>8</v>
      </c>
      <c r="F102" s="7">
        <v>62.33</v>
      </c>
      <c r="G102" s="8">
        <v>9536.07</v>
      </c>
      <c r="H102" s="8">
        <v>6196</v>
      </c>
      <c r="I102" s="15">
        <v>0</v>
      </c>
      <c r="J102" s="15">
        <v>0.93607608936076092</v>
      </c>
      <c r="K102" s="15">
        <v>4.6671090466710904E-2</v>
      </c>
      <c r="L102" s="15">
        <v>1.5040920150409202E-2</v>
      </c>
      <c r="M102" s="15">
        <v>2.2119000221190004E-3</v>
      </c>
      <c r="N102" s="11" t="s">
        <v>60</v>
      </c>
      <c r="O102" s="16" t="s">
        <v>77</v>
      </c>
      <c r="P102" s="27">
        <v>1.7252820172528202E-2</v>
      </c>
      <c r="Q102" s="27">
        <v>4.6671090466710904E-2</v>
      </c>
      <c r="R102" s="27">
        <v>0.98274717982747184</v>
      </c>
      <c r="S102" s="27">
        <v>3.1630170316301706E-2</v>
      </c>
      <c r="T102" s="27">
        <v>0.95332890953328908</v>
      </c>
      <c r="U102" s="27">
        <v>0.96836982968369834</v>
      </c>
      <c r="V102" s="27">
        <v>0.93607608936076092</v>
      </c>
      <c r="W102" s="27">
        <v>3.8447443400292131E-2</v>
      </c>
      <c r="X102" s="27">
        <v>8.3870455223844106E-2</v>
      </c>
      <c r="Y102" s="27">
        <v>0.10204685421909968</v>
      </c>
      <c r="Z102" s="27">
        <v>3.4640476394016469E-2</v>
      </c>
      <c r="AA102" s="27">
        <v>0.3140974141017559</v>
      </c>
      <c r="AB102" s="27">
        <v>0.16853446045958898</v>
      </c>
      <c r="AC102" s="27">
        <v>0.13195477532872615</v>
      </c>
      <c r="AD102" s="30" t="s">
        <v>89</v>
      </c>
      <c r="AE102" s="44">
        <f t="shared" si="4"/>
        <v>0.83514443572703123</v>
      </c>
      <c r="AF102" s="27">
        <v>1</v>
      </c>
      <c r="AG102" s="27">
        <f t="shared" si="5"/>
        <v>3.3648066335590157E-2</v>
      </c>
      <c r="AH102" s="27">
        <f t="shared" si="6"/>
        <v>7.1963146875984416E-2</v>
      </c>
      <c r="AI102" s="27">
        <f t="shared" si="7"/>
        <v>5.9244351061394196E-2</v>
      </c>
      <c r="AJ102" s="27">
        <v>4.1201987430507646E-2</v>
      </c>
      <c r="AK102" s="27">
        <v>3.7072523733846971E-3</v>
      </c>
      <c r="AL102" s="27">
        <v>9.5713028764456154E-4</v>
      </c>
      <c r="AM102" s="27">
        <v>2.5562139749721591E-2</v>
      </c>
      <c r="AN102" s="27">
        <v>5.346370347259242E-4</v>
      </c>
      <c r="AO102" s="27">
        <v>0</v>
      </c>
      <c r="AP102" s="27">
        <v>3.2181631714778218E-2</v>
      </c>
      <c r="AQ102" s="27">
        <v>1.4664346208119359E-3</v>
      </c>
      <c r="AR102" s="27"/>
    </row>
    <row r="103" spans="1:44" x14ac:dyDescent="0.2">
      <c r="A103" s="1">
        <v>100</v>
      </c>
      <c r="B103" s="1">
        <v>15969</v>
      </c>
      <c r="C103" s="1" t="s">
        <v>181</v>
      </c>
      <c r="D103" s="1" t="s">
        <v>3</v>
      </c>
      <c r="E103" s="1" t="s">
        <v>2</v>
      </c>
      <c r="F103" s="7">
        <v>86.19</v>
      </c>
      <c r="G103" s="8">
        <v>15428.57</v>
      </c>
      <c r="H103" s="8">
        <v>5973</v>
      </c>
      <c r="I103" s="15">
        <v>0</v>
      </c>
      <c r="J103" s="15">
        <v>0.78285209192692984</v>
      </c>
      <c r="K103" s="15">
        <v>0</v>
      </c>
      <c r="L103" s="15">
        <v>0</v>
      </c>
      <c r="M103" s="15">
        <v>0.21714790807307013</v>
      </c>
      <c r="N103" s="42" t="s">
        <v>60</v>
      </c>
      <c r="O103" s="16" t="s">
        <v>77</v>
      </c>
      <c r="P103" s="27">
        <v>0.21714790807307011</v>
      </c>
      <c r="Q103" s="27">
        <v>0</v>
      </c>
      <c r="R103" s="27">
        <v>0.78285209192692984</v>
      </c>
      <c r="S103" s="27">
        <v>1.7678255745433118E-3</v>
      </c>
      <c r="T103" s="27">
        <v>0.78285209192692984</v>
      </c>
      <c r="U103" s="27">
        <v>0.78285209192692984</v>
      </c>
      <c r="V103" s="27">
        <v>0.78285209192692984</v>
      </c>
      <c r="W103" s="27">
        <v>1.5814880411951424E-3</v>
      </c>
      <c r="X103" s="27">
        <v>0</v>
      </c>
      <c r="Y103" s="27">
        <v>3.8890684012057801E-2</v>
      </c>
      <c r="Z103" s="27">
        <v>0.11622411486524956</v>
      </c>
      <c r="AA103" s="27">
        <v>0.27417860022286045</v>
      </c>
      <c r="AB103" s="27">
        <v>0.20560105448842436</v>
      </c>
      <c r="AC103" s="27">
        <v>7.9632833856997168E-2</v>
      </c>
      <c r="AD103" s="30" t="s">
        <v>89</v>
      </c>
      <c r="AE103" s="44">
        <f t="shared" si="4"/>
        <v>0.71452728744558935</v>
      </c>
      <c r="AF103" s="27">
        <v>1</v>
      </c>
      <c r="AG103" s="27">
        <f t="shared" si="5"/>
        <v>4.000081784498051E-2</v>
      </c>
      <c r="AH103" s="27">
        <f t="shared" si="6"/>
        <v>0.16034327986820307</v>
      </c>
      <c r="AI103" s="27">
        <f t="shared" si="7"/>
        <v>8.5128614841227079E-2</v>
      </c>
      <c r="AJ103" s="27">
        <v>6.6529363886686607E-2</v>
      </c>
      <c r="AK103" s="27">
        <v>0</v>
      </c>
      <c r="AL103" s="27">
        <v>6.9329570424861417E-2</v>
      </c>
      <c r="AM103" s="27">
        <v>2.5123766211591061E-3</v>
      </c>
      <c r="AN103" s="27">
        <v>2.1604902874469679E-2</v>
      </c>
      <c r="AO103" s="27">
        <v>3.6706606102625668E-4</v>
      </c>
      <c r="AP103" s="27">
        <v>0</v>
      </c>
      <c r="AQ103" s="27">
        <v>4.000081784498051E-2</v>
      </c>
      <c r="AR103" s="27"/>
    </row>
  </sheetData>
  <autoFilter ref="A3:AD103"/>
  <sortState ref="A4:AL103">
    <sortCondition ref="A4:A103"/>
  </sortState>
  <mergeCells count="5">
    <mergeCell ref="I2:N2"/>
    <mergeCell ref="P2:V2"/>
    <mergeCell ref="W2:AC2"/>
    <mergeCell ref="AD2:AD3"/>
    <mergeCell ref="AJ2:AQ2"/>
  </mergeCells>
  <conditionalFormatting sqref="H4:H103">
    <cfRule type="dataBar" priority="1">
      <dataBar>
        <cfvo type="min"/>
        <cfvo type="max"/>
        <color theme="0" tint="-0.499984740745262"/>
      </dataBar>
      <extLst>
        <ext xmlns:x14="http://schemas.microsoft.com/office/spreadsheetml/2009/9/main" uri="{B025F937-C7B1-47D3-B67F-A62EFF666E3E}">
          <x14:id>{42ECEF32-1130-467A-8A0C-BB2CDA838D90}</x14:id>
        </ext>
      </extLst>
    </cfRule>
    <cfRule type="dataBar" priority="2">
      <dataBar>
        <cfvo type="min"/>
        <cfvo type="max"/>
        <color theme="1" tint="0.249977111117893"/>
      </dataBar>
      <extLst>
        <ext xmlns:x14="http://schemas.microsoft.com/office/spreadsheetml/2009/9/main" uri="{B025F937-C7B1-47D3-B67F-A62EFF666E3E}">
          <x14:id>{A4E71773-D664-40E1-8ADF-31F53650579E}</x14:id>
        </ext>
      </extLst>
    </cfRule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{1101A026-7566-4664-99F3-3FD34BD9109A}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ECEF32-1130-467A-8A0C-BB2CDA838D9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4E71773-D664-40E1-8ADF-31F53650579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101A026-7566-4664-99F3-3FD34BD9109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H4:H103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98"/>
  <sheetViews>
    <sheetView workbookViewId="0">
      <selection activeCell="G89" sqref="G89"/>
    </sheetView>
  </sheetViews>
  <sheetFormatPr defaultRowHeight="15" x14ac:dyDescent="0.25"/>
  <cols>
    <col min="1" max="1" width="24.7109375" bestFit="1" customWidth="1"/>
    <col min="4" max="4" width="25.140625" bestFit="1" customWidth="1"/>
    <col min="7" max="7" width="26.5703125" bestFit="1" customWidth="1"/>
  </cols>
  <sheetData>
    <row r="3" spans="1:7" x14ac:dyDescent="0.25">
      <c r="A3" s="35" t="s">
        <v>187</v>
      </c>
      <c r="B3" s="35" t="s">
        <v>189</v>
      </c>
      <c r="D3" s="35" t="s">
        <v>199</v>
      </c>
      <c r="G3" s="35" t="s">
        <v>197</v>
      </c>
    </row>
    <row r="4" spans="1:7" x14ac:dyDescent="0.25">
      <c r="A4" s="33" t="s">
        <v>2</v>
      </c>
      <c r="B4" s="34">
        <v>40</v>
      </c>
      <c r="D4" t="s">
        <v>90</v>
      </c>
      <c r="E4">
        <v>31</v>
      </c>
      <c r="G4" s="1" t="s">
        <v>166</v>
      </c>
    </row>
    <row r="5" spans="1:7" x14ac:dyDescent="0.25">
      <c r="A5" s="33" t="s">
        <v>6</v>
      </c>
      <c r="B5" s="34">
        <v>11</v>
      </c>
      <c r="D5" t="s">
        <v>87</v>
      </c>
      <c r="E5">
        <v>29</v>
      </c>
      <c r="G5" s="1" t="s">
        <v>145</v>
      </c>
    </row>
    <row r="6" spans="1:7" x14ac:dyDescent="0.25">
      <c r="A6" s="33" t="s">
        <v>8</v>
      </c>
      <c r="B6" s="34">
        <v>10</v>
      </c>
      <c r="D6" t="s">
        <v>89</v>
      </c>
      <c r="E6">
        <v>15</v>
      </c>
      <c r="G6" s="1" t="s">
        <v>155</v>
      </c>
    </row>
    <row r="7" spans="1:7" x14ac:dyDescent="0.25">
      <c r="A7" s="33" t="s">
        <v>19</v>
      </c>
      <c r="B7" s="34">
        <v>8</v>
      </c>
      <c r="D7" t="s">
        <v>93</v>
      </c>
      <c r="E7">
        <v>14</v>
      </c>
      <c r="G7" s="1" t="s">
        <v>158</v>
      </c>
    </row>
    <row r="8" spans="1:7" x14ac:dyDescent="0.25">
      <c r="A8" s="33" t="s">
        <v>4</v>
      </c>
      <c r="B8" s="34">
        <v>8</v>
      </c>
      <c r="D8" t="s">
        <v>92</v>
      </c>
      <c r="E8">
        <v>9</v>
      </c>
      <c r="G8" s="1" t="s">
        <v>176</v>
      </c>
    </row>
    <row r="9" spans="1:7" x14ac:dyDescent="0.25">
      <c r="A9" s="33" t="s">
        <v>24</v>
      </c>
      <c r="B9" s="34">
        <v>8</v>
      </c>
      <c r="D9" t="s">
        <v>88</v>
      </c>
      <c r="E9">
        <v>1</v>
      </c>
      <c r="G9" s="1" t="s">
        <v>133</v>
      </c>
    </row>
    <row r="10" spans="1:7" x14ac:dyDescent="0.25">
      <c r="A10" s="33" t="s">
        <v>29</v>
      </c>
      <c r="B10" s="34">
        <v>7</v>
      </c>
      <c r="D10" t="s">
        <v>91</v>
      </c>
      <c r="E10">
        <v>1</v>
      </c>
      <c r="G10" s="1" t="s">
        <v>28</v>
      </c>
    </row>
    <row r="11" spans="1:7" x14ac:dyDescent="0.25">
      <c r="A11" s="33" t="s">
        <v>15</v>
      </c>
      <c r="B11" s="34">
        <v>4</v>
      </c>
      <c r="G11" s="1" t="s">
        <v>124</v>
      </c>
    </row>
    <row r="12" spans="1:7" x14ac:dyDescent="0.25">
      <c r="A12" s="33" t="s">
        <v>44</v>
      </c>
      <c r="B12" s="34">
        <v>2</v>
      </c>
      <c r="G12" s="1" t="s">
        <v>118</v>
      </c>
    </row>
    <row r="13" spans="1:7" x14ac:dyDescent="0.25">
      <c r="A13" s="33" t="s">
        <v>21</v>
      </c>
      <c r="B13" s="34">
        <v>2</v>
      </c>
      <c r="G13" s="1" t="s">
        <v>174</v>
      </c>
    </row>
    <row r="15" spans="1:7" x14ac:dyDescent="0.25">
      <c r="A15" s="36" t="s">
        <v>188</v>
      </c>
      <c r="B15" s="35" t="s">
        <v>189</v>
      </c>
      <c r="D15" s="35" t="s">
        <v>194</v>
      </c>
      <c r="G15" s="37" t="s">
        <v>198</v>
      </c>
    </row>
    <row r="16" spans="1:7" x14ac:dyDescent="0.25">
      <c r="A16" t="s">
        <v>30</v>
      </c>
      <c r="B16">
        <v>7</v>
      </c>
      <c r="D16" t="s">
        <v>161</v>
      </c>
      <c r="G16" t="s">
        <v>67</v>
      </c>
    </row>
    <row r="17" spans="1:7" x14ac:dyDescent="0.25">
      <c r="A17" t="s">
        <v>25</v>
      </c>
      <c r="B17">
        <v>7</v>
      </c>
      <c r="D17" t="s">
        <v>134</v>
      </c>
      <c r="G17" t="s">
        <v>98</v>
      </c>
    </row>
    <row r="18" spans="1:7" x14ac:dyDescent="0.25">
      <c r="A18" t="s">
        <v>40</v>
      </c>
      <c r="B18">
        <v>6</v>
      </c>
      <c r="D18" t="s">
        <v>149</v>
      </c>
      <c r="G18" t="s">
        <v>70</v>
      </c>
    </row>
    <row r="19" spans="1:7" x14ac:dyDescent="0.25">
      <c r="A19" t="s">
        <v>17</v>
      </c>
      <c r="B19">
        <v>6</v>
      </c>
      <c r="D19" t="s">
        <v>145</v>
      </c>
      <c r="G19" t="s">
        <v>96</v>
      </c>
    </row>
    <row r="20" spans="1:7" x14ac:dyDescent="0.25">
      <c r="A20" t="s">
        <v>7</v>
      </c>
      <c r="B20">
        <v>5</v>
      </c>
      <c r="D20" t="s">
        <v>179</v>
      </c>
      <c r="G20" t="s">
        <v>100</v>
      </c>
    </row>
    <row r="21" spans="1:7" x14ac:dyDescent="0.25">
      <c r="A21" t="s">
        <v>23</v>
      </c>
      <c r="B21">
        <v>5</v>
      </c>
      <c r="D21" t="s">
        <v>108</v>
      </c>
      <c r="G21" t="s">
        <v>103</v>
      </c>
    </row>
    <row r="22" spans="1:7" x14ac:dyDescent="0.25">
      <c r="A22" t="s">
        <v>11</v>
      </c>
      <c r="B22">
        <v>4</v>
      </c>
      <c r="D22" t="s">
        <v>152</v>
      </c>
      <c r="G22" t="s">
        <v>106</v>
      </c>
    </row>
    <row r="23" spans="1:7" x14ac:dyDescent="0.25">
      <c r="A23" t="s">
        <v>3</v>
      </c>
      <c r="B23">
        <v>4</v>
      </c>
      <c r="D23" t="s">
        <v>178</v>
      </c>
      <c r="G23" t="s">
        <v>107</v>
      </c>
    </row>
    <row r="24" spans="1:7" x14ac:dyDescent="0.25">
      <c r="A24" t="s">
        <v>14</v>
      </c>
      <c r="B24">
        <v>3</v>
      </c>
      <c r="D24" t="s">
        <v>139</v>
      </c>
      <c r="G24" t="s">
        <v>108</v>
      </c>
    </row>
    <row r="25" spans="1:7" x14ac:dyDescent="0.25">
      <c r="A25" t="s">
        <v>51</v>
      </c>
      <c r="B25">
        <v>3</v>
      </c>
      <c r="D25" t="s">
        <v>125</v>
      </c>
      <c r="G25" t="s">
        <v>109</v>
      </c>
    </row>
    <row r="26" spans="1:7" x14ac:dyDescent="0.25">
      <c r="A26" t="s">
        <v>16</v>
      </c>
      <c r="B26">
        <v>3</v>
      </c>
    </row>
    <row r="27" spans="1:7" x14ac:dyDescent="0.25">
      <c r="A27" t="s">
        <v>35</v>
      </c>
      <c r="B27">
        <v>3</v>
      </c>
      <c r="D27" s="35" t="s">
        <v>191</v>
      </c>
    </row>
    <row r="28" spans="1:7" x14ac:dyDescent="0.25">
      <c r="A28" t="s">
        <v>39</v>
      </c>
      <c r="B28">
        <v>3</v>
      </c>
      <c r="D28" t="s">
        <v>132</v>
      </c>
    </row>
    <row r="29" spans="1:7" x14ac:dyDescent="0.25">
      <c r="A29" t="s">
        <v>27</v>
      </c>
      <c r="B29">
        <v>3</v>
      </c>
      <c r="D29" t="s">
        <v>161</v>
      </c>
    </row>
    <row r="30" spans="1:7" x14ac:dyDescent="0.25">
      <c r="A30" t="s">
        <v>20</v>
      </c>
      <c r="B30">
        <v>3</v>
      </c>
      <c r="D30" t="s">
        <v>145</v>
      </c>
    </row>
    <row r="31" spans="1:7" x14ac:dyDescent="0.25">
      <c r="A31" t="s">
        <v>26</v>
      </c>
      <c r="B31">
        <v>3</v>
      </c>
      <c r="D31" t="s">
        <v>179</v>
      </c>
    </row>
    <row r="32" spans="1:7" x14ac:dyDescent="0.25">
      <c r="A32" t="s">
        <v>10</v>
      </c>
      <c r="B32">
        <v>2</v>
      </c>
      <c r="D32" t="s">
        <v>119</v>
      </c>
    </row>
    <row r="33" spans="1:4" x14ac:dyDescent="0.25">
      <c r="A33" t="s">
        <v>46</v>
      </c>
      <c r="B33">
        <v>2</v>
      </c>
      <c r="D33" t="s">
        <v>144</v>
      </c>
    </row>
    <row r="34" spans="1:4" x14ac:dyDescent="0.25">
      <c r="A34" t="s">
        <v>5</v>
      </c>
      <c r="B34">
        <v>2</v>
      </c>
      <c r="D34" t="s">
        <v>98</v>
      </c>
    </row>
    <row r="35" spans="1:4" x14ac:dyDescent="0.25">
      <c r="A35" t="s">
        <v>37</v>
      </c>
      <c r="B35">
        <v>2</v>
      </c>
      <c r="D35" t="s">
        <v>141</v>
      </c>
    </row>
    <row r="36" spans="1:4" x14ac:dyDescent="0.25">
      <c r="A36" t="s">
        <v>33</v>
      </c>
      <c r="B36">
        <v>2</v>
      </c>
      <c r="D36" t="s">
        <v>128</v>
      </c>
    </row>
    <row r="37" spans="1:4" x14ac:dyDescent="0.25">
      <c r="A37" t="s">
        <v>47</v>
      </c>
      <c r="B37">
        <v>2</v>
      </c>
      <c r="D37" t="s">
        <v>123</v>
      </c>
    </row>
    <row r="38" spans="1:4" x14ac:dyDescent="0.25">
      <c r="A38" t="s">
        <v>38</v>
      </c>
      <c r="B38">
        <v>2</v>
      </c>
    </row>
    <row r="39" spans="1:4" x14ac:dyDescent="0.25">
      <c r="A39" t="s">
        <v>49</v>
      </c>
      <c r="B39">
        <v>2</v>
      </c>
      <c r="D39" s="35" t="s">
        <v>193</v>
      </c>
    </row>
    <row r="40" spans="1:4" x14ac:dyDescent="0.25">
      <c r="A40" t="s">
        <v>41</v>
      </c>
      <c r="B40">
        <v>1</v>
      </c>
      <c r="D40" t="s">
        <v>153</v>
      </c>
    </row>
    <row r="41" spans="1:4" x14ac:dyDescent="0.25">
      <c r="A41" t="s">
        <v>9</v>
      </c>
      <c r="B41">
        <v>1</v>
      </c>
      <c r="D41" t="s">
        <v>118</v>
      </c>
    </row>
    <row r="42" spans="1:4" x14ac:dyDescent="0.25">
      <c r="A42" t="s">
        <v>45</v>
      </c>
      <c r="B42">
        <v>1</v>
      </c>
      <c r="D42" t="s">
        <v>182</v>
      </c>
    </row>
    <row r="43" spans="1:4" x14ac:dyDescent="0.25">
      <c r="A43" t="s">
        <v>55</v>
      </c>
      <c r="B43">
        <v>1</v>
      </c>
      <c r="D43" t="s">
        <v>166</v>
      </c>
    </row>
    <row r="44" spans="1:4" x14ac:dyDescent="0.25">
      <c r="A44" t="s">
        <v>54</v>
      </c>
      <c r="B44">
        <v>1</v>
      </c>
      <c r="D44" t="s">
        <v>176</v>
      </c>
    </row>
    <row r="45" spans="1:4" x14ac:dyDescent="0.25">
      <c r="A45" t="s">
        <v>31</v>
      </c>
      <c r="B45">
        <v>1</v>
      </c>
      <c r="D45" t="s">
        <v>156</v>
      </c>
    </row>
    <row r="46" spans="1:4" x14ac:dyDescent="0.25">
      <c r="A46" t="s">
        <v>53</v>
      </c>
      <c r="B46">
        <v>1</v>
      </c>
      <c r="D46" t="s">
        <v>147</v>
      </c>
    </row>
    <row r="47" spans="1:4" x14ac:dyDescent="0.25">
      <c r="A47" t="s">
        <v>34</v>
      </c>
      <c r="B47">
        <v>1</v>
      </c>
      <c r="D47" t="s">
        <v>72</v>
      </c>
    </row>
    <row r="48" spans="1:4" x14ac:dyDescent="0.25">
      <c r="A48" t="s">
        <v>32</v>
      </c>
      <c r="B48">
        <v>1</v>
      </c>
      <c r="D48" t="s">
        <v>69</v>
      </c>
    </row>
    <row r="49" spans="1:4" x14ac:dyDescent="0.25">
      <c r="A49" t="s">
        <v>48</v>
      </c>
      <c r="B49">
        <v>1</v>
      </c>
      <c r="D49" t="s">
        <v>158</v>
      </c>
    </row>
    <row r="50" spans="1:4" x14ac:dyDescent="0.25">
      <c r="A50" t="s">
        <v>18</v>
      </c>
      <c r="B50">
        <v>1</v>
      </c>
    </row>
    <row r="51" spans="1:4" x14ac:dyDescent="0.25">
      <c r="A51" t="s">
        <v>36</v>
      </c>
      <c r="B51">
        <v>1</v>
      </c>
    </row>
    <row r="52" spans="1:4" x14ac:dyDescent="0.25">
      <c r="A52" t="s">
        <v>52</v>
      </c>
      <c r="B52">
        <v>1</v>
      </c>
      <c r="D52" s="35" t="s">
        <v>190</v>
      </c>
    </row>
    <row r="53" spans="1:4" x14ac:dyDescent="0.25">
      <c r="A53" t="s">
        <v>43</v>
      </c>
      <c r="B53">
        <v>1</v>
      </c>
      <c r="D53" t="s">
        <v>67</v>
      </c>
    </row>
    <row r="54" spans="1:4" x14ac:dyDescent="0.25">
      <c r="A54" t="s">
        <v>22</v>
      </c>
      <c r="B54">
        <v>1</v>
      </c>
      <c r="D54" t="s">
        <v>158</v>
      </c>
    </row>
    <row r="55" spans="1:4" x14ac:dyDescent="0.25">
      <c r="A55" t="s">
        <v>42</v>
      </c>
      <c r="B55">
        <v>1</v>
      </c>
      <c r="D55" t="s">
        <v>104</v>
      </c>
    </row>
    <row r="56" spans="1:4" x14ac:dyDescent="0.25">
      <c r="D56" t="s">
        <v>120</v>
      </c>
    </row>
    <row r="57" spans="1:4" x14ac:dyDescent="0.25">
      <c r="D57" t="s">
        <v>114</v>
      </c>
    </row>
    <row r="58" spans="1:4" x14ac:dyDescent="0.25">
      <c r="D58" t="s">
        <v>153</v>
      </c>
    </row>
    <row r="59" spans="1:4" x14ac:dyDescent="0.25">
      <c r="D59" t="s">
        <v>99</v>
      </c>
    </row>
    <row r="60" spans="1:4" x14ac:dyDescent="0.25">
      <c r="D60" t="s">
        <v>71</v>
      </c>
    </row>
    <row r="61" spans="1:4" x14ac:dyDescent="0.25">
      <c r="D61" t="s">
        <v>66</v>
      </c>
    </row>
    <row r="62" spans="1:4" x14ac:dyDescent="0.25">
      <c r="D62" t="s">
        <v>182</v>
      </c>
    </row>
    <row r="64" spans="1:4" x14ac:dyDescent="0.25">
      <c r="D64" s="35" t="s">
        <v>196</v>
      </c>
    </row>
    <row r="65" spans="4:4" x14ac:dyDescent="0.25">
      <c r="D65" t="s">
        <v>69</v>
      </c>
    </row>
    <row r="66" spans="4:4" x14ac:dyDescent="0.25">
      <c r="D66" t="s">
        <v>166</v>
      </c>
    </row>
    <row r="67" spans="4:4" x14ac:dyDescent="0.25">
      <c r="D67" t="s">
        <v>100</v>
      </c>
    </row>
    <row r="68" spans="4:4" x14ac:dyDescent="0.25">
      <c r="D68" t="s">
        <v>120</v>
      </c>
    </row>
    <row r="69" spans="4:4" x14ac:dyDescent="0.25">
      <c r="D69" t="s">
        <v>99</v>
      </c>
    </row>
    <row r="70" spans="4:4" x14ac:dyDescent="0.25">
      <c r="D70" t="s">
        <v>104</v>
      </c>
    </row>
    <row r="71" spans="4:4" x14ac:dyDescent="0.25">
      <c r="D71" t="s">
        <v>147</v>
      </c>
    </row>
    <row r="72" spans="4:4" x14ac:dyDescent="0.25">
      <c r="D72" t="s">
        <v>182</v>
      </c>
    </row>
    <row r="73" spans="4:4" x14ac:dyDescent="0.25">
      <c r="D73" t="s">
        <v>72</v>
      </c>
    </row>
    <row r="74" spans="4:4" x14ac:dyDescent="0.25">
      <c r="D74" t="s">
        <v>105</v>
      </c>
    </row>
    <row r="76" spans="4:4" x14ac:dyDescent="0.25">
      <c r="D76" s="35" t="s">
        <v>192</v>
      </c>
    </row>
    <row r="77" spans="4:4" x14ac:dyDescent="0.25">
      <c r="D77" t="s">
        <v>156</v>
      </c>
    </row>
    <row r="78" spans="4:4" x14ac:dyDescent="0.25">
      <c r="D78" t="s">
        <v>174</v>
      </c>
    </row>
    <row r="79" spans="4:4" x14ac:dyDescent="0.25">
      <c r="D79" t="s">
        <v>118</v>
      </c>
    </row>
    <row r="80" spans="4:4" x14ac:dyDescent="0.25">
      <c r="D80" t="s">
        <v>155</v>
      </c>
    </row>
    <row r="81" spans="4:4" x14ac:dyDescent="0.25">
      <c r="D81" t="s">
        <v>145</v>
      </c>
    </row>
    <row r="82" spans="4:4" x14ac:dyDescent="0.25">
      <c r="D82" t="s">
        <v>172</v>
      </c>
    </row>
    <row r="83" spans="4:4" x14ac:dyDescent="0.25">
      <c r="D83" t="s">
        <v>176</v>
      </c>
    </row>
    <row r="84" spans="4:4" x14ac:dyDescent="0.25">
      <c r="D84" t="s">
        <v>162</v>
      </c>
    </row>
    <row r="85" spans="4:4" x14ac:dyDescent="0.25">
      <c r="D85" t="s">
        <v>110</v>
      </c>
    </row>
    <row r="86" spans="4:4" x14ac:dyDescent="0.25">
      <c r="D86" t="s">
        <v>28</v>
      </c>
    </row>
    <row r="88" spans="4:4" x14ac:dyDescent="0.25">
      <c r="D88" s="35" t="s">
        <v>195</v>
      </c>
    </row>
    <row r="89" spans="4:4" x14ac:dyDescent="0.25">
      <c r="D89" t="s">
        <v>124</v>
      </c>
    </row>
    <row r="90" spans="4:4" x14ac:dyDescent="0.25">
      <c r="D90" t="s">
        <v>67</v>
      </c>
    </row>
    <row r="91" spans="4:4" x14ac:dyDescent="0.25">
      <c r="D91" t="s">
        <v>99</v>
      </c>
    </row>
    <row r="92" spans="4:4" x14ac:dyDescent="0.25">
      <c r="D92" t="s">
        <v>156</v>
      </c>
    </row>
    <row r="93" spans="4:4" x14ac:dyDescent="0.25">
      <c r="D93" t="s">
        <v>72</v>
      </c>
    </row>
    <row r="94" spans="4:4" x14ac:dyDescent="0.25">
      <c r="D94" t="s">
        <v>120</v>
      </c>
    </row>
    <row r="95" spans="4:4" x14ac:dyDescent="0.25">
      <c r="D95" t="s">
        <v>28</v>
      </c>
    </row>
    <row r="96" spans="4:4" x14ac:dyDescent="0.25">
      <c r="D96" t="s">
        <v>158</v>
      </c>
    </row>
    <row r="97" spans="4:4" x14ac:dyDescent="0.25">
      <c r="D97" t="s">
        <v>176</v>
      </c>
    </row>
    <row r="98" spans="4:4" x14ac:dyDescent="0.25">
      <c r="D98" t="s">
        <v>97</v>
      </c>
    </row>
  </sheetData>
  <sortState ref="A4:B13">
    <sortCondition descending="1" ref="B4:B13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1"/>
  <sheetViews>
    <sheetView workbookViewId="0">
      <selection activeCell="AL2" sqref="A2:AL2"/>
    </sheetView>
  </sheetViews>
  <sheetFormatPr defaultRowHeight="15" x14ac:dyDescent="0.25"/>
  <sheetData>
    <row r="1" spans="1:43" x14ac:dyDescent="0.25">
      <c r="A1" s="38" t="s">
        <v>200</v>
      </c>
      <c r="B1" s="38" t="s">
        <v>201</v>
      </c>
      <c r="C1" s="38" t="s">
        <v>87</v>
      </c>
      <c r="D1" s="38" t="s">
        <v>202</v>
      </c>
      <c r="E1" s="38" t="s">
        <v>203</v>
      </c>
      <c r="F1" s="38" t="s">
        <v>204</v>
      </c>
      <c r="G1" s="38" t="s">
        <v>88</v>
      </c>
      <c r="H1" s="38" t="s">
        <v>205</v>
      </c>
      <c r="I1" s="38" t="s">
        <v>206</v>
      </c>
      <c r="J1" s="38" t="s">
        <v>207</v>
      </c>
      <c r="K1" s="38" t="s">
        <v>208</v>
      </c>
      <c r="L1" s="38" t="s">
        <v>209</v>
      </c>
      <c r="M1" s="38" t="s">
        <v>210</v>
      </c>
      <c r="N1" s="38" t="s">
        <v>211</v>
      </c>
      <c r="O1" s="38" t="s">
        <v>90</v>
      </c>
      <c r="P1" s="38" t="s">
        <v>212</v>
      </c>
      <c r="Q1" s="38" t="s">
        <v>213</v>
      </c>
      <c r="R1" s="38" t="s">
        <v>214</v>
      </c>
      <c r="S1" s="38" t="s">
        <v>215</v>
      </c>
      <c r="T1" s="38" t="s">
        <v>216</v>
      </c>
      <c r="U1" s="38" t="s">
        <v>92</v>
      </c>
      <c r="V1" s="38" t="s">
        <v>93</v>
      </c>
      <c r="W1" s="38" t="s">
        <v>201</v>
      </c>
      <c r="X1" s="38" t="s">
        <v>87</v>
      </c>
      <c r="Y1" s="38" t="s">
        <v>202</v>
      </c>
      <c r="Z1" s="38" t="s">
        <v>203</v>
      </c>
      <c r="AA1" s="38" t="s">
        <v>204</v>
      </c>
      <c r="AB1" s="38" t="s">
        <v>88</v>
      </c>
      <c r="AC1" s="38" t="s">
        <v>205</v>
      </c>
      <c r="AD1" s="38" t="s">
        <v>206</v>
      </c>
      <c r="AE1" s="38" t="s">
        <v>207</v>
      </c>
      <c r="AF1" s="38" t="s">
        <v>208</v>
      </c>
      <c r="AG1" s="38" t="s">
        <v>209</v>
      </c>
      <c r="AH1" s="38" t="s">
        <v>210</v>
      </c>
      <c r="AI1" s="38" t="s">
        <v>211</v>
      </c>
      <c r="AJ1" s="38" t="s">
        <v>90</v>
      </c>
      <c r="AK1" s="38" t="s">
        <v>212</v>
      </c>
      <c r="AL1" s="38" t="s">
        <v>213</v>
      </c>
      <c r="AM1" s="38" t="s">
        <v>214</v>
      </c>
      <c r="AN1" s="38" t="s">
        <v>215</v>
      </c>
      <c r="AO1" s="38" t="s">
        <v>216</v>
      </c>
      <c r="AP1" s="38" t="s">
        <v>92</v>
      </c>
      <c r="AQ1" s="38" t="s">
        <v>93</v>
      </c>
    </row>
    <row r="2" spans="1:43" x14ac:dyDescent="0.25">
      <c r="A2" s="39">
        <v>220</v>
      </c>
      <c r="B2" s="40"/>
      <c r="C2" s="40"/>
      <c r="D2" s="40"/>
      <c r="E2" s="39">
        <v>1741990.4221590005</v>
      </c>
      <c r="F2" s="40"/>
      <c r="G2" s="39">
        <v>2891870.463554</v>
      </c>
      <c r="H2" s="39">
        <v>2996459.1028240002</v>
      </c>
      <c r="I2" s="39">
        <v>5551695.5950219976</v>
      </c>
      <c r="J2" s="39">
        <v>108630.526597</v>
      </c>
      <c r="K2" s="40"/>
      <c r="L2" s="39">
        <v>2144645.0721829999</v>
      </c>
      <c r="M2" s="39">
        <v>14378525.977423994</v>
      </c>
      <c r="N2" s="39">
        <v>441500.07223699999</v>
      </c>
      <c r="O2" s="39">
        <v>3184940.8570729992</v>
      </c>
      <c r="P2" s="39">
        <v>189197.85556900001</v>
      </c>
      <c r="Q2" s="39">
        <v>2403693.7757860003</v>
      </c>
      <c r="R2" s="39">
        <v>285202.688876</v>
      </c>
      <c r="S2" s="39">
        <v>24060601.904563006</v>
      </c>
      <c r="T2" s="40"/>
      <c r="U2" s="39">
        <v>14550699.788780002</v>
      </c>
      <c r="V2" s="39">
        <v>16128604.496321011</v>
      </c>
      <c r="W2" s="41">
        <f>B2/SUM($B2:$V2)</f>
        <v>0</v>
      </c>
      <c r="X2" s="41">
        <f t="shared" ref="X2:AQ2" si="0">C2/SUM($B2:$V2)</f>
        <v>0</v>
      </c>
      <c r="Y2" s="41">
        <f t="shared" si="0"/>
        <v>0</v>
      </c>
      <c r="Z2" s="41">
        <f t="shared" si="0"/>
        <v>1.9130504459029297E-2</v>
      </c>
      <c r="AA2" s="41">
        <f t="shared" si="0"/>
        <v>0</v>
      </c>
      <c r="AB2" s="41">
        <f t="shared" si="0"/>
        <v>3.1758464394648266E-2</v>
      </c>
      <c r="AC2" s="41">
        <f t="shared" si="0"/>
        <v>3.2907054768319059E-2</v>
      </c>
      <c r="AD2" s="41">
        <f t="shared" si="0"/>
        <v>6.0968611528937323E-2</v>
      </c>
      <c r="AE2" s="41">
        <f t="shared" si="0"/>
        <v>1.1929783005781218E-3</v>
      </c>
      <c r="AF2" s="41">
        <f t="shared" si="0"/>
        <v>0</v>
      </c>
      <c r="AG2" s="41">
        <f t="shared" si="0"/>
        <v>2.3552449884071312E-2</v>
      </c>
      <c r="AH2" s="41">
        <f t="shared" si="0"/>
        <v>0.15790468869769214</v>
      </c>
      <c r="AI2" s="41">
        <f t="shared" si="0"/>
        <v>4.8485450856404098E-3</v>
      </c>
      <c r="AJ2" s="41">
        <f t="shared" si="0"/>
        <v>3.4976957676072833E-2</v>
      </c>
      <c r="AK2" s="41">
        <f t="shared" si="0"/>
        <v>2.0777671183264232E-3</v>
      </c>
      <c r="AL2" s="41">
        <f t="shared" si="0"/>
        <v>2.6397317637845117E-2</v>
      </c>
      <c r="AM2" s="41">
        <f t="shared" si="0"/>
        <v>3.132090304209181E-3</v>
      </c>
      <c r="AN2" s="41">
        <f t="shared" si="0"/>
        <v>0.26423305557081772</v>
      </c>
      <c r="AO2" s="41">
        <f t="shared" si="0"/>
        <v>0</v>
      </c>
      <c r="AP2" s="41">
        <f t="shared" si="0"/>
        <v>0.15979549809823521</v>
      </c>
      <c r="AQ2" s="41">
        <f t="shared" si="0"/>
        <v>0.17712401647557754</v>
      </c>
    </row>
    <row r="3" spans="1:43" x14ac:dyDescent="0.25">
      <c r="A3" s="39">
        <v>1001</v>
      </c>
      <c r="B3" s="39">
        <v>45974.146644999993</v>
      </c>
      <c r="C3" s="39">
        <v>8189849.7527509956</v>
      </c>
      <c r="D3" s="40"/>
      <c r="E3" s="40"/>
      <c r="F3" s="40"/>
      <c r="G3" s="39">
        <v>2910764.4157690005</v>
      </c>
      <c r="H3" s="39">
        <v>481450.23315899994</v>
      </c>
      <c r="I3" s="39">
        <v>1480999.1111820012</v>
      </c>
      <c r="J3" s="39">
        <v>1207871.452202</v>
      </c>
      <c r="K3" s="39">
        <v>222111.86446700004</v>
      </c>
      <c r="L3" s="39">
        <v>901205.11535999994</v>
      </c>
      <c r="M3" s="39">
        <v>1649506.3844259998</v>
      </c>
      <c r="N3" s="39">
        <v>3308.1323339999999</v>
      </c>
      <c r="O3" s="39">
        <v>6145997.1536529968</v>
      </c>
      <c r="P3" s="40"/>
      <c r="Q3" s="39">
        <v>2745813.2997649992</v>
      </c>
      <c r="R3" s="39">
        <v>1678737.193645</v>
      </c>
      <c r="S3" s="39">
        <v>5844637.7916179989</v>
      </c>
      <c r="T3" s="39">
        <v>87336.955995000011</v>
      </c>
      <c r="U3" s="39">
        <v>10523543.736502996</v>
      </c>
      <c r="V3" s="39">
        <v>246420.01270899997</v>
      </c>
      <c r="W3" s="41">
        <f t="shared" ref="W3:W66" si="1">B3/SUM($B3:$V3)</f>
        <v>1.0362583296216099E-3</v>
      </c>
      <c r="X3" s="41">
        <f t="shared" ref="X3:X66" si="2">C3/SUM($B3:$V3)</f>
        <v>0.18459940301166416</v>
      </c>
      <c r="Y3" s="41">
        <f t="shared" ref="Y3:Y66" si="3">D3/SUM($B3:$V3)</f>
        <v>0</v>
      </c>
      <c r="Z3" s="41">
        <f t="shared" ref="Z3:Z66" si="4">E3/SUM($B3:$V3)</f>
        <v>0</v>
      </c>
      <c r="AA3" s="41">
        <f t="shared" ref="AA3:AA66" si="5">F3/SUM($B3:$V3)</f>
        <v>0</v>
      </c>
      <c r="AB3" s="41">
        <f t="shared" ref="AB3:AB66" si="6">G3/SUM($B3:$V3)</f>
        <v>6.5608697311945643E-2</v>
      </c>
      <c r="AC3" s="41">
        <f t="shared" ref="AC3:AC66" si="7">H3/SUM($B3:$V3)</f>
        <v>1.0851899400367434E-2</v>
      </c>
      <c r="AD3" s="41">
        <f t="shared" ref="AD3:AD66" si="8">I3/SUM($B3:$V3)</f>
        <v>3.3381754249297381E-2</v>
      </c>
      <c r="AE3" s="41">
        <f t="shared" ref="AE3:AE66" si="9">J3/SUM($B3:$V3)</f>
        <v>2.7225450493328519E-2</v>
      </c>
      <c r="AF3" s="41">
        <f t="shared" ref="AF3:AF66" si="10">K3/SUM($B3:$V3)</f>
        <v>5.0064065666947386E-3</v>
      </c>
      <c r="AG3" s="41">
        <f t="shared" ref="AG3:AG66" si="11">L3/SUM($B3:$V3)</f>
        <v>2.0313184161972257E-2</v>
      </c>
      <c r="AH3" s="41">
        <f t="shared" ref="AH3:AH66" si="12">M3/SUM($B3:$V3)</f>
        <v>3.7179912088947227E-2</v>
      </c>
      <c r="AI3" s="41">
        <f t="shared" ref="AI3:AI66" si="13">N3/SUM($B3:$V3)</f>
        <v>7.4565379387436765E-5</v>
      </c>
      <c r="AJ3" s="41">
        <f t="shared" ref="AJ3:AJ66" si="14">O3/SUM($B3:$V3)</f>
        <v>0.13853091811539428</v>
      </c>
      <c r="AK3" s="41">
        <f t="shared" ref="AK3:AK66" si="15">P3/SUM($B3:$V3)</f>
        <v>0</v>
      </c>
      <c r="AL3" s="41">
        <f t="shared" ref="AL3:AL66" si="16">Q3/SUM($B3:$V3)</f>
        <v>6.1890695338805875E-2</v>
      </c>
      <c r="AM3" s="41">
        <f t="shared" ref="AM3:AM66" si="17">R3/SUM($B3:$V3)</f>
        <v>3.7838775205399723E-2</v>
      </c>
      <c r="AN3" s="41">
        <f t="shared" ref="AN3:AN66" si="18">S3/SUM($B3:$V3)</f>
        <v>0.1317382711190376</v>
      </c>
      <c r="AO3" s="41">
        <f t="shared" ref="AO3:AO66" si="19">T3/SUM($B3:$V3)</f>
        <v>1.968577009867298E-3</v>
      </c>
      <c r="AP3" s="41">
        <f t="shared" ref="AP3:AP66" si="20">U3/SUM($B3:$V3)</f>
        <v>0.23720091942749644</v>
      </c>
      <c r="AQ3" s="41">
        <f t="shared" ref="AQ3:AQ66" si="21">V3/SUM($B3:$V3)</f>
        <v>5.5543127907722849E-3</v>
      </c>
    </row>
    <row r="4" spans="1:43" x14ac:dyDescent="0.25">
      <c r="A4" s="39">
        <v>1328</v>
      </c>
      <c r="B4" s="39">
        <v>1196813.8696409999</v>
      </c>
      <c r="C4" s="39">
        <v>6665432.7435169974</v>
      </c>
      <c r="D4" s="40"/>
      <c r="E4" s="40"/>
      <c r="F4" s="40"/>
      <c r="G4" s="39">
        <v>1915773.3598289995</v>
      </c>
      <c r="H4" s="39">
        <v>912280.02169700025</v>
      </c>
      <c r="I4" s="39">
        <v>828111.66238999984</v>
      </c>
      <c r="J4" s="39">
        <v>1667694.7682829998</v>
      </c>
      <c r="K4" s="39">
        <v>196413.737739</v>
      </c>
      <c r="L4" s="39">
        <v>1127547.5369159996</v>
      </c>
      <c r="M4" s="39">
        <v>663717.53439300007</v>
      </c>
      <c r="N4" s="39">
        <v>41070.506275000007</v>
      </c>
      <c r="O4" s="39">
        <v>11378744.83402</v>
      </c>
      <c r="P4" s="40"/>
      <c r="Q4" s="39">
        <v>2488850.2252020002</v>
      </c>
      <c r="R4" s="39">
        <v>775627.00595799997</v>
      </c>
      <c r="S4" s="39">
        <v>3416403.4102980006</v>
      </c>
      <c r="T4" s="40"/>
      <c r="U4" s="39">
        <v>13792385.625973992</v>
      </c>
      <c r="V4" s="39">
        <v>433242.6858920001</v>
      </c>
      <c r="W4" s="41">
        <f t="shared" si="1"/>
        <v>2.5196023367796801E-2</v>
      </c>
      <c r="X4" s="41">
        <f t="shared" si="2"/>
        <v>0.14032457629565134</v>
      </c>
      <c r="Y4" s="41">
        <f t="shared" si="3"/>
        <v>0</v>
      </c>
      <c r="Z4" s="41">
        <f t="shared" si="4"/>
        <v>0</v>
      </c>
      <c r="AA4" s="41">
        <f t="shared" si="5"/>
        <v>0</v>
      </c>
      <c r="AB4" s="41">
        <f t="shared" si="6"/>
        <v>4.0331977733624735E-2</v>
      </c>
      <c r="AC4" s="41">
        <f t="shared" si="7"/>
        <v>1.9205850907749501E-2</v>
      </c>
      <c r="AD4" s="41">
        <f t="shared" si="8"/>
        <v>1.7433889534537447E-2</v>
      </c>
      <c r="AE4" s="41">
        <f t="shared" si="9"/>
        <v>3.510928258595062E-2</v>
      </c>
      <c r="AF4" s="41">
        <f t="shared" si="10"/>
        <v>4.1350165229223391E-3</v>
      </c>
      <c r="AG4" s="41">
        <f t="shared" si="11"/>
        <v>2.3737788146588844E-2</v>
      </c>
      <c r="AH4" s="41">
        <f t="shared" si="12"/>
        <v>1.3972968504449906E-2</v>
      </c>
      <c r="AI4" s="41">
        <f t="shared" si="13"/>
        <v>8.6464024363500341E-4</v>
      </c>
      <c r="AJ4" s="41">
        <f t="shared" si="14"/>
        <v>0.23955197044981125</v>
      </c>
      <c r="AK4" s="41">
        <f t="shared" si="15"/>
        <v>0</v>
      </c>
      <c r="AL4" s="41">
        <f t="shared" si="16"/>
        <v>5.2396726027202842E-2</v>
      </c>
      <c r="AM4" s="41">
        <f t="shared" si="17"/>
        <v>1.6328951946950724E-2</v>
      </c>
      <c r="AN4" s="41">
        <f t="shared" si="18"/>
        <v>7.19241164756136E-2</v>
      </c>
      <c r="AO4" s="41">
        <f t="shared" si="19"/>
        <v>0</v>
      </c>
      <c r="AP4" s="41">
        <f t="shared" si="20"/>
        <v>0.29036534363856142</v>
      </c>
      <c r="AQ4" s="41">
        <f t="shared" si="21"/>
        <v>9.1208776189536309E-3</v>
      </c>
    </row>
    <row r="5" spans="1:43" x14ac:dyDescent="0.25">
      <c r="A5" s="39">
        <v>1984</v>
      </c>
      <c r="B5" s="39">
        <v>2020375.7317219998</v>
      </c>
      <c r="C5" s="39">
        <v>15549065.058959998</v>
      </c>
      <c r="D5" s="40"/>
      <c r="E5" s="39">
        <v>358268.8053660001</v>
      </c>
      <c r="F5" s="40"/>
      <c r="G5" s="39">
        <v>177534.84810900001</v>
      </c>
      <c r="H5" s="39">
        <v>610026.05297900003</v>
      </c>
      <c r="I5" s="39">
        <v>1477055.6442540002</v>
      </c>
      <c r="J5" s="39">
        <v>685998.11730100028</v>
      </c>
      <c r="K5" s="40"/>
      <c r="L5" s="39">
        <v>1136653.9239879991</v>
      </c>
      <c r="M5" s="39">
        <v>405971.92285199993</v>
      </c>
      <c r="N5" s="40"/>
      <c r="O5" s="39">
        <v>321149.11641800002</v>
      </c>
      <c r="P5" s="40"/>
      <c r="Q5" s="39">
        <v>36136.557845000003</v>
      </c>
      <c r="R5" s="39">
        <v>4101019.8228199999</v>
      </c>
      <c r="S5" s="39">
        <v>2198551.7464790004</v>
      </c>
      <c r="T5" s="39">
        <v>94346.026338000011</v>
      </c>
      <c r="U5" s="39">
        <v>10085968.670441004</v>
      </c>
      <c r="V5" s="39">
        <v>1016184.9581710004</v>
      </c>
      <c r="W5" s="41">
        <f t="shared" si="1"/>
        <v>5.0165375446911624E-2</v>
      </c>
      <c r="X5" s="41">
        <f t="shared" si="2"/>
        <v>0.38607902197793442</v>
      </c>
      <c r="Y5" s="41">
        <f t="shared" si="3"/>
        <v>0</v>
      </c>
      <c r="Z5" s="41">
        <f t="shared" si="4"/>
        <v>8.8957162026409211E-3</v>
      </c>
      <c r="AA5" s="41">
        <f t="shared" si="5"/>
        <v>0</v>
      </c>
      <c r="AB5" s="41">
        <f t="shared" si="6"/>
        <v>4.4081415998338067E-3</v>
      </c>
      <c r="AC5" s="41">
        <f t="shared" si="7"/>
        <v>1.5146779630938443E-2</v>
      </c>
      <c r="AD5" s="41">
        <f t="shared" si="8"/>
        <v>3.6674886649340072E-2</v>
      </c>
      <c r="AE5" s="41">
        <f t="shared" si="9"/>
        <v>1.7033145157088245E-2</v>
      </c>
      <c r="AF5" s="41">
        <f t="shared" si="10"/>
        <v>0</v>
      </c>
      <c r="AG5" s="41">
        <f t="shared" si="11"/>
        <v>2.8222805270712518E-2</v>
      </c>
      <c r="AH5" s="41">
        <f t="shared" si="12"/>
        <v>1.0080171529984258E-2</v>
      </c>
      <c r="AI5" s="41">
        <f t="shared" si="13"/>
        <v>0</v>
      </c>
      <c r="AJ5" s="41">
        <f t="shared" si="14"/>
        <v>7.9740445040000548E-3</v>
      </c>
      <c r="AK5" s="41">
        <f t="shared" si="15"/>
        <v>0</v>
      </c>
      <c r="AL5" s="41">
        <f t="shared" si="16"/>
        <v>8.9726082292048803E-4</v>
      </c>
      <c r="AM5" s="41">
        <f t="shared" si="17"/>
        <v>0.101827197732001</v>
      </c>
      <c r="AN5" s="41">
        <f t="shared" si="18"/>
        <v>5.4589437038812243E-2</v>
      </c>
      <c r="AO5" s="41">
        <f t="shared" si="19"/>
        <v>2.342585965005653E-3</v>
      </c>
      <c r="AP5" s="41">
        <f t="shared" si="20"/>
        <v>0.25043183659072038</v>
      </c>
      <c r="AQ5" s="41">
        <f t="shared" si="21"/>
        <v>2.5231593881155766E-2</v>
      </c>
    </row>
    <row r="6" spans="1:43" x14ac:dyDescent="0.25">
      <c r="A6" s="39">
        <v>2337</v>
      </c>
      <c r="B6" s="39">
        <v>477510.49804299994</v>
      </c>
      <c r="C6" s="39">
        <v>2885119.095365</v>
      </c>
      <c r="D6" s="39">
        <v>479199.65033199993</v>
      </c>
      <c r="E6" s="40"/>
      <c r="F6" s="40"/>
      <c r="G6" s="39">
        <v>4504365.6427499996</v>
      </c>
      <c r="H6" s="40"/>
      <c r="I6" s="39">
        <v>78342.282888000002</v>
      </c>
      <c r="J6" s="40"/>
      <c r="K6" s="40"/>
      <c r="L6" s="39">
        <v>19727.780118999999</v>
      </c>
      <c r="M6" s="39">
        <v>679202.7170050001</v>
      </c>
      <c r="N6" s="39">
        <v>1722626.2013919998</v>
      </c>
      <c r="O6" s="39">
        <v>2355247.2903240002</v>
      </c>
      <c r="P6" s="40"/>
      <c r="Q6" s="39">
        <v>52424.397140000001</v>
      </c>
      <c r="R6" s="40"/>
      <c r="S6" s="39">
        <v>2358856.7215129999</v>
      </c>
      <c r="T6" s="39">
        <v>199696.10041300001</v>
      </c>
      <c r="U6" s="39">
        <v>1681362.4158849998</v>
      </c>
      <c r="V6" s="40"/>
      <c r="W6" s="41">
        <f t="shared" si="1"/>
        <v>2.729617075381072E-2</v>
      </c>
      <c r="X6" s="41">
        <f t="shared" si="2"/>
        <v>0.16492350177622953</v>
      </c>
      <c r="Y6" s="41">
        <f t="shared" si="3"/>
        <v>2.7392728608556734E-2</v>
      </c>
      <c r="Z6" s="41">
        <f t="shared" si="4"/>
        <v>0</v>
      </c>
      <c r="AA6" s="41">
        <f t="shared" si="5"/>
        <v>0</v>
      </c>
      <c r="AB6" s="41">
        <f t="shared" si="6"/>
        <v>0.25748529974943191</v>
      </c>
      <c r="AC6" s="41">
        <f t="shared" si="7"/>
        <v>0</v>
      </c>
      <c r="AD6" s="41">
        <f t="shared" si="8"/>
        <v>4.4783189892541883E-3</v>
      </c>
      <c r="AE6" s="41">
        <f t="shared" si="9"/>
        <v>0</v>
      </c>
      <c r="AF6" s="41">
        <f t="shared" si="10"/>
        <v>0</v>
      </c>
      <c r="AG6" s="41">
        <f t="shared" si="11"/>
        <v>1.1277089339999493E-3</v>
      </c>
      <c r="AH6" s="41">
        <f t="shared" si="12"/>
        <v>3.882560365856326E-2</v>
      </c>
      <c r="AI6" s="41">
        <f t="shared" si="13"/>
        <v>9.847134069490153E-2</v>
      </c>
      <c r="AJ6" s="41">
        <f t="shared" si="14"/>
        <v>0.13463417551574888</v>
      </c>
      <c r="AK6" s="41">
        <f t="shared" si="15"/>
        <v>0</v>
      </c>
      <c r="AL6" s="41">
        <f t="shared" si="16"/>
        <v>2.9967619599227443E-3</v>
      </c>
      <c r="AM6" s="41">
        <f t="shared" si="17"/>
        <v>0</v>
      </c>
      <c r="AN6" s="41">
        <f t="shared" si="18"/>
        <v>0.13484050323097788</v>
      </c>
      <c r="AO6" s="41">
        <f t="shared" si="19"/>
        <v>1.14153277845894E-2</v>
      </c>
      <c r="AP6" s="41">
        <f t="shared" si="20"/>
        <v>9.6112558344013277E-2</v>
      </c>
      <c r="AQ6" s="41">
        <f t="shared" si="21"/>
        <v>0</v>
      </c>
    </row>
    <row r="7" spans="1:43" x14ac:dyDescent="0.25">
      <c r="A7" s="39">
        <v>2403</v>
      </c>
      <c r="B7" s="39">
        <v>1790903.185659</v>
      </c>
      <c r="C7" s="39">
        <v>4772288.3775199996</v>
      </c>
      <c r="D7" s="40"/>
      <c r="E7" s="40"/>
      <c r="F7" s="40"/>
      <c r="G7" s="39">
        <v>3654872.1707319994</v>
      </c>
      <c r="H7" s="39">
        <v>606098.7292800002</v>
      </c>
      <c r="I7" s="39">
        <v>785985.32223799999</v>
      </c>
      <c r="J7" s="39">
        <v>25564.469917999999</v>
      </c>
      <c r="K7" s="40"/>
      <c r="L7" s="39">
        <v>3112085.1174770002</v>
      </c>
      <c r="M7" s="39">
        <v>5185555.1990339989</v>
      </c>
      <c r="N7" s="39">
        <v>262401.05481900001</v>
      </c>
      <c r="O7" s="39">
        <v>1548879.1258339998</v>
      </c>
      <c r="P7" s="39">
        <v>9695.4926780000005</v>
      </c>
      <c r="Q7" s="40"/>
      <c r="R7" s="39">
        <v>733992.78185600031</v>
      </c>
      <c r="S7" s="39">
        <v>17609100.072341003</v>
      </c>
      <c r="T7" s="39">
        <v>620338.83750799985</v>
      </c>
      <c r="U7" s="39">
        <v>3888195.4604689996</v>
      </c>
      <c r="V7" s="39">
        <v>2449678.21741</v>
      </c>
      <c r="W7" s="41">
        <f t="shared" si="1"/>
        <v>3.8059272569156317E-2</v>
      </c>
      <c r="X7" s="41">
        <f t="shared" si="2"/>
        <v>0.101418002711194</v>
      </c>
      <c r="Y7" s="41">
        <f t="shared" si="3"/>
        <v>0</v>
      </c>
      <c r="Z7" s="41">
        <f t="shared" si="4"/>
        <v>0</v>
      </c>
      <c r="AA7" s="41">
        <f t="shared" si="5"/>
        <v>0</v>
      </c>
      <c r="AB7" s="41">
        <f t="shared" si="6"/>
        <v>7.7671298630320892E-2</v>
      </c>
      <c r="AC7" s="41">
        <f t="shared" si="7"/>
        <v>1.2880471108771066E-2</v>
      </c>
      <c r="AD7" s="41">
        <f t="shared" si="8"/>
        <v>1.6703320343586701E-2</v>
      </c>
      <c r="AE7" s="41">
        <f t="shared" si="9"/>
        <v>5.4328181248789094E-4</v>
      </c>
      <c r="AF7" s="41">
        <f t="shared" si="10"/>
        <v>0</v>
      </c>
      <c r="AG7" s="41">
        <f t="shared" si="11"/>
        <v>6.6136291840303021E-2</v>
      </c>
      <c r="AH7" s="41">
        <f t="shared" si="12"/>
        <v>0.11020051799719061</v>
      </c>
      <c r="AI7" s="41">
        <f t="shared" si="13"/>
        <v>5.5764004150317056E-3</v>
      </c>
      <c r="AJ7" s="41">
        <f t="shared" si="14"/>
        <v>3.2915912651694336E-2</v>
      </c>
      <c r="AK7" s="41">
        <f t="shared" si="15"/>
        <v>2.0604318618623648E-4</v>
      </c>
      <c r="AL7" s="41">
        <f t="shared" si="16"/>
        <v>0</v>
      </c>
      <c r="AM7" s="41">
        <f t="shared" si="17"/>
        <v>1.5598403962954291E-2</v>
      </c>
      <c r="AN7" s="41">
        <f t="shared" si="18"/>
        <v>0.37421874321149656</v>
      </c>
      <c r="AO7" s="41">
        <f t="shared" si="19"/>
        <v>1.3183093922111082E-2</v>
      </c>
      <c r="AP7" s="41">
        <f t="shared" si="20"/>
        <v>8.2629754649575268E-2</v>
      </c>
      <c r="AQ7" s="41">
        <f t="shared" si="21"/>
        <v>5.2059190987940068E-2</v>
      </c>
    </row>
    <row r="8" spans="1:43" x14ac:dyDescent="0.25">
      <c r="A8" s="39">
        <v>2868</v>
      </c>
      <c r="B8" s="39">
        <v>54790.863566</v>
      </c>
      <c r="C8" s="39">
        <v>7352392.2948340001</v>
      </c>
      <c r="D8" s="40"/>
      <c r="E8" s="40"/>
      <c r="F8" s="40"/>
      <c r="G8" s="39">
        <v>209384.83390699999</v>
      </c>
      <c r="H8" s="39">
        <v>811970.10013100016</v>
      </c>
      <c r="I8" s="39">
        <v>528598.4190489999</v>
      </c>
      <c r="J8" s="39">
        <v>1138775.6492339999</v>
      </c>
      <c r="K8" s="40"/>
      <c r="L8" s="39">
        <v>1820247.6370199998</v>
      </c>
      <c r="M8" s="39">
        <v>1063445.6052859998</v>
      </c>
      <c r="N8" s="40"/>
      <c r="O8" s="39">
        <v>1035404.0410509998</v>
      </c>
      <c r="P8" s="40"/>
      <c r="Q8" s="40"/>
      <c r="R8" s="39">
        <v>1716877.0789629999</v>
      </c>
      <c r="S8" s="39">
        <v>5567348.1187839974</v>
      </c>
      <c r="T8" s="40"/>
      <c r="U8" s="39">
        <v>8211994.589883999</v>
      </c>
      <c r="V8" s="39">
        <v>663186.07319800009</v>
      </c>
      <c r="W8" s="41">
        <f t="shared" si="1"/>
        <v>1.8158053109678597E-3</v>
      </c>
      <c r="X8" s="41">
        <f t="shared" si="2"/>
        <v>0.24366312389285455</v>
      </c>
      <c r="Y8" s="41">
        <f t="shared" si="3"/>
        <v>0</v>
      </c>
      <c r="Z8" s="41">
        <f t="shared" si="4"/>
        <v>0</v>
      </c>
      <c r="AA8" s="41">
        <f t="shared" si="5"/>
        <v>0</v>
      </c>
      <c r="AB8" s="41">
        <f t="shared" si="6"/>
        <v>6.9391513237689675E-3</v>
      </c>
      <c r="AC8" s="41">
        <f t="shared" si="7"/>
        <v>2.6909223987480434E-2</v>
      </c>
      <c r="AD8" s="41">
        <f t="shared" si="8"/>
        <v>1.7518099810969284E-2</v>
      </c>
      <c r="AE8" s="41">
        <f t="shared" si="9"/>
        <v>3.7739775161403408E-2</v>
      </c>
      <c r="AF8" s="41">
        <f t="shared" si="10"/>
        <v>0</v>
      </c>
      <c r="AG8" s="41">
        <f t="shared" si="11"/>
        <v>6.0324205742736926E-2</v>
      </c>
      <c r="AH8" s="41">
        <f t="shared" si="12"/>
        <v>3.5243287882799873E-2</v>
      </c>
      <c r="AI8" s="41">
        <f t="shared" si="13"/>
        <v>0</v>
      </c>
      <c r="AJ8" s="41">
        <f t="shared" si="14"/>
        <v>3.4313971972229775E-2</v>
      </c>
      <c r="AK8" s="41">
        <f t="shared" si="15"/>
        <v>0</v>
      </c>
      <c r="AL8" s="41">
        <f t="shared" si="16"/>
        <v>0</v>
      </c>
      <c r="AM8" s="41">
        <f t="shared" si="17"/>
        <v>5.6898437355430688E-2</v>
      </c>
      <c r="AN8" s="41">
        <f t="shared" si="18"/>
        <v>0.18450558403624243</v>
      </c>
      <c r="AO8" s="41">
        <f t="shared" si="19"/>
        <v>0</v>
      </c>
      <c r="AP8" s="41">
        <f t="shared" si="20"/>
        <v>0.27215091019671078</v>
      </c>
      <c r="AQ8" s="41">
        <f t="shared" si="21"/>
        <v>2.1978423326405004E-2</v>
      </c>
    </row>
    <row r="9" spans="1:43" x14ac:dyDescent="0.25">
      <c r="A9" s="39">
        <v>2891</v>
      </c>
      <c r="B9" s="39">
        <v>3515777.0090140011</v>
      </c>
      <c r="C9" s="39">
        <v>8422473.6758250017</v>
      </c>
      <c r="D9" s="40"/>
      <c r="E9" s="40"/>
      <c r="F9" s="40"/>
      <c r="G9" s="39">
        <v>3051161.3095500013</v>
      </c>
      <c r="H9" s="39">
        <v>703393.3907489999</v>
      </c>
      <c r="I9" s="39">
        <v>1130089.3156550003</v>
      </c>
      <c r="J9" s="39">
        <v>248363.80095799995</v>
      </c>
      <c r="K9" s="39">
        <v>34880.777682</v>
      </c>
      <c r="L9" s="39">
        <v>2547103.4054400004</v>
      </c>
      <c r="M9" s="39">
        <v>2168275.7859310005</v>
      </c>
      <c r="N9" s="40"/>
      <c r="O9" s="39">
        <v>3478853.8122750013</v>
      </c>
      <c r="P9" s="40"/>
      <c r="Q9" s="39">
        <v>174415.18515699997</v>
      </c>
      <c r="R9" s="39">
        <v>840085.20839399984</v>
      </c>
      <c r="S9" s="39">
        <v>7714565.6218300024</v>
      </c>
      <c r="T9" s="39">
        <v>202139.916685</v>
      </c>
      <c r="U9" s="39">
        <v>12083173.193239002</v>
      </c>
      <c r="V9" s="39">
        <v>545312.15704600012</v>
      </c>
      <c r="W9" s="41">
        <f t="shared" si="1"/>
        <v>7.5027149805398236E-2</v>
      </c>
      <c r="X9" s="41">
        <f t="shared" si="2"/>
        <v>0.17973671043072376</v>
      </c>
      <c r="Y9" s="41">
        <f t="shared" si="3"/>
        <v>0</v>
      </c>
      <c r="Z9" s="41">
        <f t="shared" si="4"/>
        <v>0</v>
      </c>
      <c r="AA9" s="41">
        <f t="shared" si="5"/>
        <v>0</v>
      </c>
      <c r="AB9" s="41">
        <f t="shared" si="6"/>
        <v>6.5112188874641846E-2</v>
      </c>
      <c r="AC9" s="41">
        <f t="shared" si="7"/>
        <v>1.5010508676900581E-2</v>
      </c>
      <c r="AD9" s="41">
        <f t="shared" si="8"/>
        <v>2.4116256566256541E-2</v>
      </c>
      <c r="AE9" s="41">
        <f t="shared" si="9"/>
        <v>5.3001166037944716E-3</v>
      </c>
      <c r="AF9" s="41">
        <f t="shared" si="10"/>
        <v>7.4436044315852215E-4</v>
      </c>
      <c r="AG9" s="41">
        <f t="shared" si="11"/>
        <v>5.4355526041562401E-2</v>
      </c>
      <c r="AH9" s="41">
        <f t="shared" si="12"/>
        <v>4.6271294167227695E-2</v>
      </c>
      <c r="AI9" s="41">
        <f t="shared" si="13"/>
        <v>0</v>
      </c>
      <c r="AJ9" s="41">
        <f t="shared" si="14"/>
        <v>7.4239203867436709E-2</v>
      </c>
      <c r="AK9" s="41">
        <f t="shared" si="15"/>
        <v>0</v>
      </c>
      <c r="AL9" s="41">
        <f t="shared" si="16"/>
        <v>3.7220432898787399E-3</v>
      </c>
      <c r="AM9" s="41">
        <f t="shared" si="17"/>
        <v>1.7927530277909276E-2</v>
      </c>
      <c r="AN9" s="41">
        <f t="shared" si="18"/>
        <v>0.16462985823863149</v>
      </c>
      <c r="AO9" s="41">
        <f t="shared" si="19"/>
        <v>4.3136927546578137E-3</v>
      </c>
      <c r="AP9" s="41">
        <f t="shared" si="20"/>
        <v>0.25785652587447833</v>
      </c>
      <c r="AQ9" s="41">
        <f t="shared" si="21"/>
        <v>1.163703408734367E-2</v>
      </c>
    </row>
    <row r="10" spans="1:43" x14ac:dyDescent="0.25">
      <c r="A10" s="39">
        <v>2979</v>
      </c>
      <c r="B10" s="40"/>
      <c r="C10" s="39">
        <v>2614415.9519249997</v>
      </c>
      <c r="D10" s="40"/>
      <c r="E10" s="40"/>
      <c r="F10" s="40"/>
      <c r="G10" s="39">
        <v>487319.26865600015</v>
      </c>
      <c r="H10" s="39">
        <v>2010553.9606949997</v>
      </c>
      <c r="I10" s="39">
        <v>149025.50095099999</v>
      </c>
      <c r="J10" s="39">
        <v>50169.119291999996</v>
      </c>
      <c r="K10" s="40"/>
      <c r="L10" s="39">
        <v>1334946.6369670006</v>
      </c>
      <c r="M10" s="39">
        <v>25846782.425102003</v>
      </c>
      <c r="N10" s="40"/>
      <c r="O10" s="39">
        <v>73226.792430000001</v>
      </c>
      <c r="P10" s="40"/>
      <c r="Q10" s="39">
        <v>3276664.2888519992</v>
      </c>
      <c r="R10" s="40"/>
      <c r="S10" s="39">
        <v>25249922.044482008</v>
      </c>
      <c r="T10" s="39">
        <v>46021.657161000003</v>
      </c>
      <c r="U10" s="39">
        <v>11291132.581566002</v>
      </c>
      <c r="V10" s="39">
        <v>24318534.038385004</v>
      </c>
      <c r="W10" s="41">
        <f t="shared" si="1"/>
        <v>0</v>
      </c>
      <c r="X10" s="41">
        <f t="shared" si="2"/>
        <v>2.7022746211638641E-2</v>
      </c>
      <c r="Y10" s="41">
        <f t="shared" si="3"/>
        <v>0</v>
      </c>
      <c r="Z10" s="41">
        <f t="shared" si="4"/>
        <v>0</v>
      </c>
      <c r="AA10" s="41">
        <f t="shared" si="5"/>
        <v>0</v>
      </c>
      <c r="AB10" s="41">
        <f t="shared" si="6"/>
        <v>5.0369586030242428E-3</v>
      </c>
      <c r="AC10" s="41">
        <f t="shared" si="7"/>
        <v>2.078119565659094E-2</v>
      </c>
      <c r="AD10" s="41">
        <f t="shared" si="8"/>
        <v>1.5403357251917165E-3</v>
      </c>
      <c r="AE10" s="41">
        <f t="shared" si="9"/>
        <v>5.1855075979433563E-4</v>
      </c>
      <c r="AF10" s="41">
        <f t="shared" si="10"/>
        <v>0</v>
      </c>
      <c r="AG10" s="41">
        <f t="shared" si="11"/>
        <v>1.3798081422460131E-2</v>
      </c>
      <c r="AH10" s="41">
        <f t="shared" si="12"/>
        <v>0.26715375621339155</v>
      </c>
      <c r="AI10" s="41">
        <f t="shared" si="13"/>
        <v>0</v>
      </c>
      <c r="AJ10" s="41">
        <f t="shared" si="14"/>
        <v>7.5687612993305267E-4</v>
      </c>
      <c r="AK10" s="41">
        <f t="shared" si="15"/>
        <v>0</v>
      </c>
      <c r="AL10" s="41">
        <f t="shared" si="16"/>
        <v>3.386778122784613E-2</v>
      </c>
      <c r="AM10" s="41">
        <f t="shared" si="17"/>
        <v>0</v>
      </c>
      <c r="AN10" s="41">
        <f t="shared" si="18"/>
        <v>0.26098457468839337</v>
      </c>
      <c r="AO10" s="41">
        <f t="shared" si="19"/>
        <v>4.7568236446272324E-4</v>
      </c>
      <c r="AP10" s="41">
        <f t="shared" si="20"/>
        <v>0.11670576365974349</v>
      </c>
      <c r="AQ10" s="41">
        <f t="shared" si="21"/>
        <v>0.25135769733752972</v>
      </c>
    </row>
    <row r="11" spans="1:43" x14ac:dyDescent="0.25">
      <c r="A11" s="39">
        <v>3558</v>
      </c>
      <c r="B11" s="39">
        <v>1696451.8471949997</v>
      </c>
      <c r="C11" s="39">
        <v>1958413.1404780005</v>
      </c>
      <c r="D11" s="40"/>
      <c r="E11" s="40"/>
      <c r="F11" s="40"/>
      <c r="G11" s="39">
        <v>4215209.2867640005</v>
      </c>
      <c r="H11" s="39">
        <v>5598.5264299999999</v>
      </c>
      <c r="I11" s="39">
        <v>18672.923047</v>
      </c>
      <c r="J11" s="39">
        <v>579964.50428600004</v>
      </c>
      <c r="K11" s="40"/>
      <c r="L11" s="39">
        <v>938202.26797100017</v>
      </c>
      <c r="M11" s="39">
        <v>1627635.4981980002</v>
      </c>
      <c r="N11" s="39">
        <v>181319.38011100003</v>
      </c>
      <c r="O11" s="39">
        <v>3000367.4597719992</v>
      </c>
      <c r="P11" s="40"/>
      <c r="Q11" s="39">
        <v>139742.59981100002</v>
      </c>
      <c r="R11" s="39">
        <v>137416.55056099998</v>
      </c>
      <c r="S11" s="39">
        <v>8736574.821709998</v>
      </c>
      <c r="T11" s="39">
        <v>2344646.7555509992</v>
      </c>
      <c r="U11" s="39">
        <v>13525627.356177999</v>
      </c>
      <c r="V11" s="39">
        <v>3338252.0948130009</v>
      </c>
      <c r="W11" s="41">
        <f t="shared" si="1"/>
        <v>3.9969089850551837E-2</v>
      </c>
      <c r="X11" s="41">
        <f t="shared" si="2"/>
        <v>4.6141003592699743E-2</v>
      </c>
      <c r="Y11" s="41">
        <f t="shared" si="3"/>
        <v>0</v>
      </c>
      <c r="Z11" s="41">
        <f t="shared" si="4"/>
        <v>0</v>
      </c>
      <c r="AA11" s="41">
        <f t="shared" si="5"/>
        <v>0</v>
      </c>
      <c r="AB11" s="41">
        <f t="shared" si="6"/>
        <v>9.9312031166767942E-2</v>
      </c>
      <c r="AC11" s="41">
        <f t="shared" si="7"/>
        <v>1.3190354107683555E-4</v>
      </c>
      <c r="AD11" s="41">
        <f t="shared" si="8"/>
        <v>4.399415994459374E-4</v>
      </c>
      <c r="AE11" s="41">
        <f t="shared" si="9"/>
        <v>1.3664197672492719E-2</v>
      </c>
      <c r="AF11" s="41">
        <f t="shared" si="10"/>
        <v>0</v>
      </c>
      <c r="AG11" s="41">
        <f t="shared" si="11"/>
        <v>2.210442389421623E-2</v>
      </c>
      <c r="AH11" s="41">
        <f t="shared" si="12"/>
        <v>3.8347748908399031E-2</v>
      </c>
      <c r="AI11" s="41">
        <f t="shared" si="13"/>
        <v>4.2719577377252202E-3</v>
      </c>
      <c r="AJ11" s="41">
        <f t="shared" si="14"/>
        <v>7.0689867668560183E-2</v>
      </c>
      <c r="AK11" s="41">
        <f t="shared" si="15"/>
        <v>0</v>
      </c>
      <c r="AL11" s="41">
        <f t="shared" si="16"/>
        <v>3.2923920222261115E-3</v>
      </c>
      <c r="AM11" s="41">
        <f t="shared" si="17"/>
        <v>3.2375893635925748E-3</v>
      </c>
      <c r="AN11" s="41">
        <f t="shared" si="18"/>
        <v>0.20583722704087903</v>
      </c>
      <c r="AO11" s="41">
        <f t="shared" si="19"/>
        <v>5.5240823366353282E-2</v>
      </c>
      <c r="AP11" s="41">
        <f t="shared" si="20"/>
        <v>0.31866923660581797</v>
      </c>
      <c r="AQ11" s="41">
        <f t="shared" si="21"/>
        <v>7.8650565969195396E-2</v>
      </c>
    </row>
    <row r="12" spans="1:43" x14ac:dyDescent="0.25">
      <c r="A12" s="39">
        <v>4001</v>
      </c>
      <c r="B12" s="39">
        <v>961416.96568300005</v>
      </c>
      <c r="C12" s="39">
        <v>6284619.3718459988</v>
      </c>
      <c r="D12" s="40"/>
      <c r="E12" s="40"/>
      <c r="F12" s="40"/>
      <c r="G12" s="39">
        <v>180879.19041000001</v>
      </c>
      <c r="H12" s="40"/>
      <c r="I12" s="39">
        <v>1516612.6494980003</v>
      </c>
      <c r="J12" s="39">
        <v>522101.29187100014</v>
      </c>
      <c r="K12" s="40"/>
      <c r="L12" s="39">
        <v>17983.517413000001</v>
      </c>
      <c r="M12" s="39">
        <v>496760.80891899997</v>
      </c>
      <c r="N12" s="39">
        <v>34748.310866</v>
      </c>
      <c r="O12" s="39">
        <v>1657973.379434</v>
      </c>
      <c r="P12" s="40"/>
      <c r="Q12" s="39">
        <v>356912.48277800006</v>
      </c>
      <c r="R12" s="39">
        <v>835663.05861300032</v>
      </c>
      <c r="S12" s="39">
        <v>2932273.1896659997</v>
      </c>
      <c r="T12" s="39">
        <v>1103785.0081730001</v>
      </c>
      <c r="U12" s="39">
        <v>13675226.272868998</v>
      </c>
      <c r="V12" s="40"/>
      <c r="W12" s="41">
        <f t="shared" si="1"/>
        <v>3.144253409220741E-2</v>
      </c>
      <c r="X12" s="41">
        <f t="shared" si="2"/>
        <v>0.20553450366401102</v>
      </c>
      <c r="Y12" s="41">
        <f t="shared" si="3"/>
        <v>0</v>
      </c>
      <c r="Z12" s="41">
        <f t="shared" si="4"/>
        <v>0</v>
      </c>
      <c r="AA12" s="41">
        <f t="shared" si="5"/>
        <v>0</v>
      </c>
      <c r="AB12" s="41">
        <f t="shared" si="6"/>
        <v>5.9155395775619445E-3</v>
      </c>
      <c r="AC12" s="41">
        <f t="shared" si="7"/>
        <v>0</v>
      </c>
      <c r="AD12" s="41">
        <f t="shared" si="8"/>
        <v>4.9599857958234773E-2</v>
      </c>
      <c r="AE12" s="41">
        <f t="shared" si="9"/>
        <v>1.707499269848773E-2</v>
      </c>
      <c r="AF12" s="41">
        <f t="shared" si="10"/>
        <v>0</v>
      </c>
      <c r="AG12" s="41">
        <f t="shared" si="11"/>
        <v>5.8813956851110777E-4</v>
      </c>
      <c r="AH12" s="41">
        <f t="shared" si="12"/>
        <v>1.624624822281142E-2</v>
      </c>
      <c r="AI12" s="41">
        <f t="shared" si="13"/>
        <v>1.1364215403403561E-3</v>
      </c>
      <c r="AJ12" s="41">
        <f t="shared" si="14"/>
        <v>5.4222971268029982E-2</v>
      </c>
      <c r="AK12" s="41">
        <f t="shared" si="15"/>
        <v>0</v>
      </c>
      <c r="AL12" s="41">
        <f t="shared" si="16"/>
        <v>1.1672597123048762E-2</v>
      </c>
      <c r="AM12" s="41">
        <f t="shared" si="17"/>
        <v>2.7329832058217637E-2</v>
      </c>
      <c r="AN12" s="41">
        <f t="shared" si="18"/>
        <v>9.5898140998833453E-2</v>
      </c>
      <c r="AO12" s="41">
        <f t="shared" si="19"/>
        <v>3.6098590922297329E-2</v>
      </c>
      <c r="AP12" s="41">
        <f t="shared" si="20"/>
        <v>0.44723963030740699</v>
      </c>
      <c r="AQ12" s="41">
        <f t="shared" si="21"/>
        <v>0</v>
      </c>
    </row>
    <row r="13" spans="1:43" x14ac:dyDescent="0.25">
      <c r="A13" s="39">
        <v>4221</v>
      </c>
      <c r="B13" s="39">
        <v>502116.89056600002</v>
      </c>
      <c r="C13" s="39">
        <v>1971792.3312350004</v>
      </c>
      <c r="D13" s="40"/>
      <c r="E13" s="40"/>
      <c r="F13" s="40"/>
      <c r="G13" s="39">
        <v>120449.456605</v>
      </c>
      <c r="H13" s="39">
        <v>54442.511421999996</v>
      </c>
      <c r="I13" s="39">
        <v>259113.19511599999</v>
      </c>
      <c r="J13" s="39">
        <v>592916.63307500002</v>
      </c>
      <c r="K13" s="40"/>
      <c r="L13" s="40"/>
      <c r="M13" s="39">
        <v>1169048.3388189999</v>
      </c>
      <c r="N13" s="39">
        <v>245068.330647</v>
      </c>
      <c r="O13" s="39">
        <v>5263752.7591830017</v>
      </c>
      <c r="P13" s="40"/>
      <c r="Q13" s="39">
        <v>271137.95435099991</v>
      </c>
      <c r="R13" s="39">
        <v>1359990.94863</v>
      </c>
      <c r="S13" s="39">
        <v>3594486.9646940008</v>
      </c>
      <c r="T13" s="40"/>
      <c r="U13" s="39">
        <v>13930287.116108</v>
      </c>
      <c r="V13" s="40"/>
      <c r="W13" s="41">
        <f t="shared" si="1"/>
        <v>1.7116880129518772E-2</v>
      </c>
      <c r="X13" s="41">
        <f t="shared" si="2"/>
        <v>6.7217282684931975E-2</v>
      </c>
      <c r="Y13" s="41">
        <f t="shared" si="3"/>
        <v>0</v>
      </c>
      <c r="Z13" s="41">
        <f t="shared" si="4"/>
        <v>0</v>
      </c>
      <c r="AA13" s="41">
        <f t="shared" si="5"/>
        <v>0</v>
      </c>
      <c r="AB13" s="41">
        <f t="shared" si="6"/>
        <v>4.1060536881151952E-3</v>
      </c>
      <c r="AC13" s="41">
        <f t="shared" si="7"/>
        <v>1.855914348768238E-3</v>
      </c>
      <c r="AD13" s="41">
        <f t="shared" si="8"/>
        <v>8.8330219200108764E-3</v>
      </c>
      <c r="AE13" s="41">
        <f t="shared" si="9"/>
        <v>2.0212191873694069E-2</v>
      </c>
      <c r="AF13" s="41">
        <f t="shared" si="10"/>
        <v>0</v>
      </c>
      <c r="AG13" s="41">
        <f t="shared" si="11"/>
        <v>0</v>
      </c>
      <c r="AH13" s="41">
        <f t="shared" si="12"/>
        <v>3.9852195090711896E-2</v>
      </c>
      <c r="AI13" s="41">
        <f t="shared" si="13"/>
        <v>8.3542404528504713E-3</v>
      </c>
      <c r="AJ13" s="41">
        <f t="shared" si="14"/>
        <v>0.17943834733142919</v>
      </c>
      <c r="AK13" s="41">
        <f t="shared" si="15"/>
        <v>0</v>
      </c>
      <c r="AL13" s="41">
        <f t="shared" si="16"/>
        <v>9.2429391450215784E-3</v>
      </c>
      <c r="AM13" s="41">
        <f t="shared" si="17"/>
        <v>4.6361320406269793E-2</v>
      </c>
      <c r="AN13" s="41">
        <f t="shared" si="18"/>
        <v>0.12253402276993854</v>
      </c>
      <c r="AO13" s="41">
        <f t="shared" si="19"/>
        <v>0</v>
      </c>
      <c r="AP13" s="41">
        <f t="shared" si="20"/>
        <v>0.47487559015873931</v>
      </c>
      <c r="AQ13" s="41">
        <f t="shared" si="21"/>
        <v>0</v>
      </c>
    </row>
    <row r="14" spans="1:43" x14ac:dyDescent="0.25">
      <c r="A14" s="39">
        <v>4486</v>
      </c>
      <c r="B14" s="40"/>
      <c r="C14" s="39">
        <v>2918760.6238539983</v>
      </c>
      <c r="D14" s="40"/>
      <c r="E14" s="40"/>
      <c r="F14" s="40"/>
      <c r="G14" s="39">
        <v>13826.908460999999</v>
      </c>
      <c r="H14" s="39">
        <v>9094047.5527229998</v>
      </c>
      <c r="I14" s="39">
        <v>960770.74368200009</v>
      </c>
      <c r="J14" s="40"/>
      <c r="K14" s="40"/>
      <c r="L14" s="39">
        <v>208266.271152</v>
      </c>
      <c r="M14" s="39">
        <v>19712208.639087003</v>
      </c>
      <c r="N14" s="39">
        <v>16870.800018000002</v>
      </c>
      <c r="O14" s="39">
        <v>469137.62148099986</v>
      </c>
      <c r="P14" s="40"/>
      <c r="Q14" s="39">
        <v>3002706.0126159997</v>
      </c>
      <c r="R14" s="40"/>
      <c r="S14" s="39">
        <v>31690841.175214998</v>
      </c>
      <c r="T14" s="39">
        <v>41644.550676000006</v>
      </c>
      <c r="U14" s="39">
        <v>18006903.256421007</v>
      </c>
      <c r="V14" s="39">
        <v>12857587.376066996</v>
      </c>
      <c r="W14" s="41">
        <f t="shared" si="1"/>
        <v>0</v>
      </c>
      <c r="X14" s="41">
        <f t="shared" si="2"/>
        <v>2.9484345081201825E-2</v>
      </c>
      <c r="Y14" s="41">
        <f t="shared" si="3"/>
        <v>0</v>
      </c>
      <c r="Z14" s="41">
        <f t="shared" si="4"/>
        <v>0</v>
      </c>
      <c r="AA14" s="41">
        <f t="shared" si="5"/>
        <v>0</v>
      </c>
      <c r="AB14" s="41">
        <f t="shared" si="6"/>
        <v>1.3967481167811795E-4</v>
      </c>
      <c r="AC14" s="41">
        <f t="shared" si="7"/>
        <v>9.1865031355430657E-2</v>
      </c>
      <c r="AD14" s="41">
        <f t="shared" si="8"/>
        <v>9.7053851964189041E-3</v>
      </c>
      <c r="AE14" s="41">
        <f t="shared" si="9"/>
        <v>0</v>
      </c>
      <c r="AF14" s="41">
        <f t="shared" si="10"/>
        <v>0</v>
      </c>
      <c r="AG14" s="41">
        <f t="shared" si="11"/>
        <v>2.1038363191677348E-3</v>
      </c>
      <c r="AH14" s="41">
        <f t="shared" si="12"/>
        <v>0.19912614863909503</v>
      </c>
      <c r="AI14" s="41">
        <f t="shared" si="13"/>
        <v>1.7042318765759124E-4</v>
      </c>
      <c r="AJ14" s="41">
        <f t="shared" si="14"/>
        <v>4.739071580339353E-3</v>
      </c>
      <c r="AK14" s="41">
        <f t="shared" si="15"/>
        <v>0</v>
      </c>
      <c r="AL14" s="41">
        <f t="shared" si="16"/>
        <v>3.0332333364313013E-2</v>
      </c>
      <c r="AM14" s="41">
        <f t="shared" si="17"/>
        <v>0</v>
      </c>
      <c r="AN14" s="41">
        <f t="shared" si="18"/>
        <v>0.3201302941691111</v>
      </c>
      <c r="AO14" s="41">
        <f t="shared" si="19"/>
        <v>4.2067934343361242E-4</v>
      </c>
      <c r="AP14" s="41">
        <f t="shared" si="20"/>
        <v>0.18189972316232383</v>
      </c>
      <c r="AQ14" s="41">
        <f t="shared" si="21"/>
        <v>0.12988305378982898</v>
      </c>
    </row>
    <row r="15" spans="1:43" x14ac:dyDescent="0.25">
      <c r="A15" s="39">
        <v>5004</v>
      </c>
      <c r="B15" s="39">
        <v>26323.207893999999</v>
      </c>
      <c r="C15" s="39">
        <v>405022.70341199997</v>
      </c>
      <c r="D15" s="40"/>
      <c r="E15" s="40"/>
      <c r="F15" s="40"/>
      <c r="G15" s="39">
        <v>3056250.5650160005</v>
      </c>
      <c r="H15" s="39">
        <v>8497907.3470530007</v>
      </c>
      <c r="I15" s="39">
        <v>4048555.4375950005</v>
      </c>
      <c r="J15" s="40"/>
      <c r="K15" s="40"/>
      <c r="L15" s="39">
        <v>5944281.2276550019</v>
      </c>
      <c r="M15" s="39">
        <v>15141198.045211</v>
      </c>
      <c r="N15" s="39">
        <v>306593.006589</v>
      </c>
      <c r="O15" s="39">
        <v>1633010.1834600004</v>
      </c>
      <c r="P15" s="39">
        <v>263922.14337000001</v>
      </c>
      <c r="Q15" s="39">
        <v>3189640.5270870016</v>
      </c>
      <c r="R15" s="39">
        <v>80851.580998000005</v>
      </c>
      <c r="S15" s="39">
        <v>31640490.12123201</v>
      </c>
      <c r="T15" s="39">
        <v>181480.29151700001</v>
      </c>
      <c r="U15" s="39">
        <v>19275730.834456008</v>
      </c>
      <c r="V15" s="39">
        <v>11879094.366936002</v>
      </c>
      <c r="W15" s="41">
        <f t="shared" si="1"/>
        <v>2.4934280787810529E-4</v>
      </c>
      <c r="X15" s="41">
        <f t="shared" si="2"/>
        <v>3.8365194139635332E-3</v>
      </c>
      <c r="Y15" s="41">
        <f t="shared" si="3"/>
        <v>0</v>
      </c>
      <c r="Z15" s="41">
        <f t="shared" si="4"/>
        <v>0</v>
      </c>
      <c r="AA15" s="41">
        <f t="shared" si="5"/>
        <v>0</v>
      </c>
      <c r="AB15" s="41">
        <f t="shared" si="6"/>
        <v>2.8949894728971644E-2</v>
      </c>
      <c r="AC15" s="41">
        <f t="shared" si="7"/>
        <v>8.0495207405368974E-2</v>
      </c>
      <c r="AD15" s="41">
        <f t="shared" si="8"/>
        <v>3.834936018152274E-2</v>
      </c>
      <c r="AE15" s="41">
        <f t="shared" si="9"/>
        <v>0</v>
      </c>
      <c r="AF15" s="41">
        <f t="shared" si="10"/>
        <v>0</v>
      </c>
      <c r="AG15" s="41">
        <f t="shared" si="11"/>
        <v>5.6306350581930675E-2</v>
      </c>
      <c r="AH15" s="41">
        <f t="shared" si="12"/>
        <v>0.14342282484848387</v>
      </c>
      <c r="AI15" s="41">
        <f t="shared" si="13"/>
        <v>2.9041582411434225E-3</v>
      </c>
      <c r="AJ15" s="41">
        <f t="shared" si="14"/>
        <v>1.5468454531723966E-2</v>
      </c>
      <c r="AK15" s="41">
        <f t="shared" si="15"/>
        <v>2.4999646150302016E-3</v>
      </c>
      <c r="AL15" s="41">
        <f t="shared" si="16"/>
        <v>3.0213411995539997E-2</v>
      </c>
      <c r="AM15" s="41">
        <f t="shared" si="17"/>
        <v>7.6585499414076033E-4</v>
      </c>
      <c r="AN15" s="41">
        <f t="shared" si="18"/>
        <v>0.2997100004390309</v>
      </c>
      <c r="AO15" s="41">
        <f t="shared" si="19"/>
        <v>1.7190460085109974E-3</v>
      </c>
      <c r="AP15" s="41">
        <f t="shared" si="20"/>
        <v>0.18258659315080494</v>
      </c>
      <c r="AQ15" s="41">
        <f t="shared" si="21"/>
        <v>0.11252301605595512</v>
      </c>
    </row>
    <row r="16" spans="1:43" x14ac:dyDescent="0.25">
      <c r="A16" s="39">
        <v>5174</v>
      </c>
      <c r="B16" s="39">
        <v>2261541.0671929996</v>
      </c>
      <c r="C16" s="39">
        <v>8625753.3477069959</v>
      </c>
      <c r="D16" s="40"/>
      <c r="E16" s="40"/>
      <c r="F16" s="40"/>
      <c r="G16" s="39">
        <v>6488648.6007789979</v>
      </c>
      <c r="H16" s="39">
        <v>8456879.6269320007</v>
      </c>
      <c r="I16" s="40"/>
      <c r="J16" s="39">
        <v>1830067.9174849996</v>
      </c>
      <c r="K16" s="40"/>
      <c r="L16" s="40"/>
      <c r="M16" s="39">
        <v>2626909.6428359994</v>
      </c>
      <c r="N16" s="40"/>
      <c r="O16" s="39">
        <v>3380796.9034430007</v>
      </c>
      <c r="P16" s="40"/>
      <c r="Q16" s="39">
        <v>3441734.5274759997</v>
      </c>
      <c r="R16" s="39">
        <v>5187783.519832002</v>
      </c>
      <c r="S16" s="39">
        <v>16625945.264193015</v>
      </c>
      <c r="T16" s="39">
        <v>418520.67438099993</v>
      </c>
      <c r="U16" s="39">
        <v>13569488.610991005</v>
      </c>
      <c r="V16" s="39">
        <v>4963664.8378360011</v>
      </c>
      <c r="W16" s="41">
        <f t="shared" si="1"/>
        <v>2.9039636046422679E-2</v>
      </c>
      <c r="X16" s="41">
        <f t="shared" si="2"/>
        <v>0.11076019864389511</v>
      </c>
      <c r="Y16" s="41">
        <f t="shared" si="3"/>
        <v>0</v>
      </c>
      <c r="Z16" s="41">
        <f t="shared" si="4"/>
        <v>0</v>
      </c>
      <c r="AA16" s="41">
        <f t="shared" si="5"/>
        <v>0</v>
      </c>
      <c r="AB16" s="41">
        <f t="shared" si="6"/>
        <v>8.3318404663606946E-2</v>
      </c>
      <c r="AC16" s="41">
        <f t="shared" si="7"/>
        <v>0.10859175188860452</v>
      </c>
      <c r="AD16" s="41">
        <f t="shared" si="8"/>
        <v>0</v>
      </c>
      <c r="AE16" s="41">
        <f t="shared" si="9"/>
        <v>2.3499244402385083E-2</v>
      </c>
      <c r="AF16" s="41">
        <f t="shared" si="10"/>
        <v>0</v>
      </c>
      <c r="AG16" s="41">
        <f t="shared" si="11"/>
        <v>0</v>
      </c>
      <c r="AH16" s="41">
        <f t="shared" si="12"/>
        <v>3.3731202612862173E-2</v>
      </c>
      <c r="AI16" s="41">
        <f t="shared" si="13"/>
        <v>0</v>
      </c>
      <c r="AJ16" s="41">
        <f t="shared" si="14"/>
        <v>4.3411597979387526E-2</v>
      </c>
      <c r="AK16" s="41">
        <f t="shared" si="15"/>
        <v>0</v>
      </c>
      <c r="AL16" s="41">
        <f t="shared" si="16"/>
        <v>4.4194076108625503E-2</v>
      </c>
      <c r="AM16" s="41">
        <f t="shared" si="17"/>
        <v>6.6614463689813844E-2</v>
      </c>
      <c r="AN16" s="41">
        <f t="shared" si="18"/>
        <v>0.21348778777613364</v>
      </c>
      <c r="AO16" s="41">
        <f t="shared" si="19"/>
        <v>5.3740735634806051E-3</v>
      </c>
      <c r="AP16" s="41">
        <f t="shared" si="20"/>
        <v>0.17424092638227026</v>
      </c>
      <c r="AQ16" s="41">
        <f t="shared" si="21"/>
        <v>6.3736636242512232E-2</v>
      </c>
    </row>
    <row r="17" spans="1:43" x14ac:dyDescent="0.25">
      <c r="A17" s="39">
        <v>6006</v>
      </c>
      <c r="B17" s="40"/>
      <c r="C17" s="39">
        <v>302553.87245299999</v>
      </c>
      <c r="D17" s="40"/>
      <c r="E17" s="40"/>
      <c r="F17" s="40"/>
      <c r="G17" s="39">
        <v>3184767.5554780001</v>
      </c>
      <c r="H17" s="39">
        <v>9618077.158494005</v>
      </c>
      <c r="I17" s="39">
        <v>2791142.8462850014</v>
      </c>
      <c r="J17" s="40"/>
      <c r="K17" s="40"/>
      <c r="L17" s="39">
        <v>4600021.2751119994</v>
      </c>
      <c r="M17" s="39">
        <v>18682363.986860994</v>
      </c>
      <c r="N17" s="39">
        <v>121164.78224600002</v>
      </c>
      <c r="O17" s="39">
        <v>1825071.7763010003</v>
      </c>
      <c r="P17" s="39">
        <v>660553.39509100025</v>
      </c>
      <c r="Q17" s="39">
        <v>6352277.8979390003</v>
      </c>
      <c r="R17" s="39">
        <v>410175.36959500011</v>
      </c>
      <c r="S17" s="39">
        <v>32954363.879623011</v>
      </c>
      <c r="T17" s="39">
        <v>605041.76457599993</v>
      </c>
      <c r="U17" s="39">
        <v>20633899.371772006</v>
      </c>
      <c r="V17" s="39">
        <v>16131283.915464994</v>
      </c>
      <c r="W17" s="41">
        <f t="shared" si="1"/>
        <v>0</v>
      </c>
      <c r="X17" s="41">
        <f t="shared" si="2"/>
        <v>2.5451909704701436E-3</v>
      </c>
      <c r="Y17" s="41">
        <f t="shared" si="3"/>
        <v>0</v>
      </c>
      <c r="Z17" s="41">
        <f t="shared" si="4"/>
        <v>0</v>
      </c>
      <c r="AA17" s="41">
        <f t="shared" si="5"/>
        <v>0</v>
      </c>
      <c r="AB17" s="41">
        <f t="shared" si="6"/>
        <v>2.6791399361474292E-2</v>
      </c>
      <c r="AC17" s="41">
        <f t="shared" si="7"/>
        <v>8.0910691833524229E-2</v>
      </c>
      <c r="AD17" s="41">
        <f t="shared" si="8"/>
        <v>2.3480088065177502E-2</v>
      </c>
      <c r="AE17" s="41">
        <f t="shared" si="9"/>
        <v>0</v>
      </c>
      <c r="AF17" s="41">
        <f t="shared" si="10"/>
        <v>0</v>
      </c>
      <c r="AG17" s="41">
        <f t="shared" si="11"/>
        <v>3.8697017884655821E-2</v>
      </c>
      <c r="AH17" s="41">
        <f t="shared" si="12"/>
        <v>0.15716270210285227</v>
      </c>
      <c r="AI17" s="41">
        <f t="shared" si="13"/>
        <v>1.0192813174434137E-3</v>
      </c>
      <c r="AJ17" s="41">
        <f t="shared" si="14"/>
        <v>1.5353154027875847E-2</v>
      </c>
      <c r="AK17" s="41">
        <f t="shared" si="15"/>
        <v>5.556810504747981E-3</v>
      </c>
      <c r="AL17" s="41">
        <f t="shared" si="16"/>
        <v>5.3437624898564066E-2</v>
      </c>
      <c r="AM17" s="41">
        <f t="shared" si="17"/>
        <v>3.4505413483498669E-3</v>
      </c>
      <c r="AN17" s="41">
        <f t="shared" si="18"/>
        <v>0.27722385009973211</v>
      </c>
      <c r="AO17" s="41">
        <f t="shared" si="19"/>
        <v>5.0898268908965271E-3</v>
      </c>
      <c r="AP17" s="41">
        <f t="shared" si="20"/>
        <v>0.17357971306343775</v>
      </c>
      <c r="AQ17" s="41">
        <f t="shared" si="21"/>
        <v>0.1357021076307981</v>
      </c>
    </row>
    <row r="18" spans="1:43" x14ac:dyDescent="0.25">
      <c r="A18" s="39">
        <v>6311</v>
      </c>
      <c r="B18" s="39">
        <v>1236680.2128339999</v>
      </c>
      <c r="C18" s="39">
        <v>3713854.5650330009</v>
      </c>
      <c r="D18" s="40"/>
      <c r="E18" s="40"/>
      <c r="F18" s="40"/>
      <c r="G18" s="39">
        <v>3969893.1780269984</v>
      </c>
      <c r="H18" s="39">
        <v>4770552.0549950013</v>
      </c>
      <c r="I18" s="40"/>
      <c r="J18" s="39">
        <v>805633.03567599959</v>
      </c>
      <c r="K18" s="39">
        <v>5591.7216440000002</v>
      </c>
      <c r="L18" s="39">
        <v>6582.2806559999999</v>
      </c>
      <c r="M18" s="39">
        <v>2535926.1950959992</v>
      </c>
      <c r="N18" s="40"/>
      <c r="O18" s="39">
        <v>3118845.2070720005</v>
      </c>
      <c r="P18" s="40"/>
      <c r="Q18" s="39">
        <v>186854.13125999999</v>
      </c>
      <c r="R18" s="39">
        <v>2658868.4577369997</v>
      </c>
      <c r="S18" s="39">
        <v>21549913.120667003</v>
      </c>
      <c r="T18" s="39">
        <v>124100.229276</v>
      </c>
      <c r="U18" s="39">
        <v>17802849.927503992</v>
      </c>
      <c r="V18" s="39">
        <v>8673715.0933209974</v>
      </c>
      <c r="W18" s="41">
        <f t="shared" si="1"/>
        <v>1.7378901856660255E-2</v>
      </c>
      <c r="X18" s="41">
        <f t="shared" si="2"/>
        <v>5.2190302170122764E-2</v>
      </c>
      <c r="Y18" s="41">
        <f t="shared" si="3"/>
        <v>0</v>
      </c>
      <c r="Z18" s="41">
        <f t="shared" si="4"/>
        <v>0</v>
      </c>
      <c r="AA18" s="41">
        <f t="shared" si="5"/>
        <v>0</v>
      </c>
      <c r="AB18" s="41">
        <f t="shared" si="6"/>
        <v>5.5788378601329791E-2</v>
      </c>
      <c r="AC18" s="41">
        <f t="shared" si="7"/>
        <v>6.7039930861233624E-2</v>
      </c>
      <c r="AD18" s="41">
        <f t="shared" si="8"/>
        <v>0</v>
      </c>
      <c r="AE18" s="41">
        <f t="shared" si="9"/>
        <v>1.1321453447865452E-2</v>
      </c>
      <c r="AF18" s="41">
        <f t="shared" si="10"/>
        <v>7.8579717417928146E-5</v>
      </c>
      <c r="AG18" s="41">
        <f t="shared" si="11"/>
        <v>9.2499910911869897E-5</v>
      </c>
      <c r="AH18" s="41">
        <f t="shared" si="12"/>
        <v>3.563703211464174E-2</v>
      </c>
      <c r="AI18" s="41">
        <f t="shared" si="13"/>
        <v>0</v>
      </c>
      <c r="AJ18" s="41">
        <f t="shared" si="14"/>
        <v>4.3828715133728026E-2</v>
      </c>
      <c r="AK18" s="41">
        <f t="shared" si="15"/>
        <v>0</v>
      </c>
      <c r="AL18" s="41">
        <f t="shared" si="16"/>
        <v>2.6258361498624075E-3</v>
      </c>
      <c r="AM18" s="41">
        <f t="shared" si="17"/>
        <v>3.7364723311040383E-2</v>
      </c>
      <c r="AN18" s="41">
        <f t="shared" si="18"/>
        <v>0.30283805082106391</v>
      </c>
      <c r="AO18" s="41">
        <f t="shared" si="19"/>
        <v>1.7439639468591853E-3</v>
      </c>
      <c r="AP18" s="41">
        <f t="shared" si="20"/>
        <v>0.25018107223526276</v>
      </c>
      <c r="AQ18" s="41">
        <f t="shared" si="21"/>
        <v>0.12189055972200002</v>
      </c>
    </row>
    <row r="19" spans="1:43" x14ac:dyDescent="0.25">
      <c r="A19" s="39">
        <v>6389</v>
      </c>
      <c r="B19" s="40"/>
      <c r="C19" s="39">
        <v>11247098.011340003</v>
      </c>
      <c r="D19" s="40"/>
      <c r="E19" s="40"/>
      <c r="F19" s="40"/>
      <c r="G19" s="39">
        <v>851072.90521599993</v>
      </c>
      <c r="H19" s="39">
        <v>403696.40887300007</v>
      </c>
      <c r="I19" s="39">
        <v>2700.8237340000001</v>
      </c>
      <c r="J19" s="39">
        <v>390970.051255</v>
      </c>
      <c r="K19" s="40"/>
      <c r="L19" s="39">
        <v>1793580.7694350004</v>
      </c>
      <c r="M19" s="39">
        <v>5966721.3362070005</v>
      </c>
      <c r="N19" s="40"/>
      <c r="O19" s="39">
        <v>8249135.064873999</v>
      </c>
      <c r="P19" s="40"/>
      <c r="Q19" s="39">
        <v>2861419.103718</v>
      </c>
      <c r="R19" s="40"/>
      <c r="S19" s="39">
        <v>8142378.3948169984</v>
      </c>
      <c r="T19" s="40"/>
      <c r="U19" s="39">
        <v>9729798.1962139979</v>
      </c>
      <c r="V19" s="39">
        <v>3040477.7063349988</v>
      </c>
      <c r="W19" s="41">
        <f t="shared" si="1"/>
        <v>0</v>
      </c>
      <c r="X19" s="41">
        <f t="shared" si="2"/>
        <v>0.21350229879842145</v>
      </c>
      <c r="Y19" s="41">
        <f t="shared" si="3"/>
        <v>0</v>
      </c>
      <c r="Z19" s="41">
        <f t="shared" si="4"/>
        <v>0</v>
      </c>
      <c r="AA19" s="41">
        <f t="shared" si="5"/>
        <v>0</v>
      </c>
      <c r="AB19" s="41">
        <f t="shared" si="6"/>
        <v>1.6155813839753157E-2</v>
      </c>
      <c r="AC19" s="41">
        <f t="shared" si="7"/>
        <v>7.6633200158966247E-3</v>
      </c>
      <c r="AD19" s="41">
        <f t="shared" si="8"/>
        <v>5.126940969812311E-5</v>
      </c>
      <c r="AE19" s="41">
        <f t="shared" si="9"/>
        <v>7.4217371112189684E-3</v>
      </c>
      <c r="AF19" s="41">
        <f t="shared" si="10"/>
        <v>0</v>
      </c>
      <c r="AG19" s="41">
        <f t="shared" si="11"/>
        <v>3.4047326427574229E-2</v>
      </c>
      <c r="AH19" s="41">
        <f t="shared" si="12"/>
        <v>0.11326554816943463</v>
      </c>
      <c r="AI19" s="41">
        <f t="shared" si="13"/>
        <v>0</v>
      </c>
      <c r="AJ19" s="41">
        <f t="shared" si="14"/>
        <v>0.15659233143282886</v>
      </c>
      <c r="AK19" s="41">
        <f t="shared" si="15"/>
        <v>0</v>
      </c>
      <c r="AL19" s="41">
        <f t="shared" si="16"/>
        <v>5.4317972142995975E-2</v>
      </c>
      <c r="AM19" s="41">
        <f t="shared" si="17"/>
        <v>0</v>
      </c>
      <c r="AN19" s="41">
        <f t="shared" si="18"/>
        <v>0.15456578250027284</v>
      </c>
      <c r="AO19" s="41">
        <f t="shared" si="19"/>
        <v>0</v>
      </c>
      <c r="AP19" s="41">
        <f t="shared" si="20"/>
        <v>0.184699580251006</v>
      </c>
      <c r="AQ19" s="41">
        <f t="shared" si="21"/>
        <v>5.7717019900899127E-2</v>
      </c>
    </row>
    <row r="20" spans="1:43" x14ac:dyDescent="0.25">
      <c r="A20" s="39">
        <v>7322</v>
      </c>
      <c r="B20" s="40"/>
      <c r="C20" s="40"/>
      <c r="D20" s="40"/>
      <c r="E20" s="39">
        <v>3274593.9247769983</v>
      </c>
      <c r="F20" s="40"/>
      <c r="G20" s="39">
        <v>1205852.0686490003</v>
      </c>
      <c r="H20" s="39">
        <v>3375438.0646929997</v>
      </c>
      <c r="I20" s="39">
        <v>2020475.2575489993</v>
      </c>
      <c r="J20" s="39">
        <v>1499132.9104299992</v>
      </c>
      <c r="K20" s="40"/>
      <c r="L20" s="39">
        <v>1802035.8162929995</v>
      </c>
      <c r="M20" s="39">
        <v>15301260.856698005</v>
      </c>
      <c r="N20" s="40"/>
      <c r="O20" s="39">
        <v>8950352.8791930005</v>
      </c>
      <c r="P20" s="39">
        <v>518401.96315999998</v>
      </c>
      <c r="Q20" s="39">
        <v>1112055.9673820003</v>
      </c>
      <c r="R20" s="40"/>
      <c r="S20" s="39">
        <v>25329959.371616978</v>
      </c>
      <c r="T20" s="40"/>
      <c r="U20" s="39">
        <v>7152279.669462001</v>
      </c>
      <c r="V20" s="39">
        <v>10882806.110581998</v>
      </c>
      <c r="W20" s="41">
        <f t="shared" si="1"/>
        <v>0</v>
      </c>
      <c r="X20" s="41">
        <f t="shared" si="2"/>
        <v>0</v>
      </c>
      <c r="Y20" s="41">
        <f t="shared" si="3"/>
        <v>0</v>
      </c>
      <c r="Z20" s="41">
        <f t="shared" si="4"/>
        <v>3.9728335260888273E-2</v>
      </c>
      <c r="AA20" s="41">
        <f t="shared" si="5"/>
        <v>0</v>
      </c>
      <c r="AB20" s="41">
        <f t="shared" si="6"/>
        <v>1.462975146195741E-2</v>
      </c>
      <c r="AC20" s="41">
        <f t="shared" si="7"/>
        <v>4.0951805984804572E-2</v>
      </c>
      <c r="AD20" s="41">
        <f t="shared" si="8"/>
        <v>2.4512999248816069E-2</v>
      </c>
      <c r="AE20" s="41">
        <f t="shared" si="9"/>
        <v>1.818792077257339E-2</v>
      </c>
      <c r="AF20" s="41">
        <f t="shared" si="10"/>
        <v>0</v>
      </c>
      <c r="AG20" s="41">
        <f t="shared" si="11"/>
        <v>2.1862827790683145E-2</v>
      </c>
      <c r="AH20" s="41">
        <f t="shared" si="12"/>
        <v>0.18563939077441571</v>
      </c>
      <c r="AI20" s="41">
        <f t="shared" si="13"/>
        <v>0</v>
      </c>
      <c r="AJ20" s="41">
        <f t="shared" si="14"/>
        <v>0.10858830989618094</v>
      </c>
      <c r="AK20" s="41">
        <f t="shared" si="15"/>
        <v>6.2894048744458224E-3</v>
      </c>
      <c r="AL20" s="41">
        <f t="shared" si="16"/>
        <v>1.3491789612976892E-2</v>
      </c>
      <c r="AM20" s="41">
        <f t="shared" si="17"/>
        <v>0</v>
      </c>
      <c r="AN20" s="41">
        <f t="shared" si="18"/>
        <v>0.30731050663902054</v>
      </c>
      <c r="AO20" s="41">
        <f t="shared" si="19"/>
        <v>0</v>
      </c>
      <c r="AP20" s="41">
        <f t="shared" si="20"/>
        <v>8.6773557612146418E-2</v>
      </c>
      <c r="AQ20" s="41">
        <f t="shared" si="21"/>
        <v>0.13203340007109088</v>
      </c>
    </row>
    <row r="21" spans="1:43" x14ac:dyDescent="0.25">
      <c r="A21" s="39">
        <v>8210</v>
      </c>
      <c r="B21" s="40"/>
      <c r="C21" s="39">
        <v>11219917.120506005</v>
      </c>
      <c r="D21" s="40"/>
      <c r="E21" s="40"/>
      <c r="F21" s="40"/>
      <c r="G21" s="39">
        <v>1336047.6730510001</v>
      </c>
      <c r="H21" s="39">
        <v>1077382.9990060008</v>
      </c>
      <c r="I21" s="39">
        <v>15556.651499999998</v>
      </c>
      <c r="J21" s="39">
        <v>428433.87943199999</v>
      </c>
      <c r="K21" s="40"/>
      <c r="L21" s="39">
        <v>2659944.620986999</v>
      </c>
      <c r="M21" s="39">
        <v>5621525.2128449995</v>
      </c>
      <c r="N21" s="40"/>
      <c r="O21" s="39">
        <v>7080261.4595050002</v>
      </c>
      <c r="P21" s="40"/>
      <c r="Q21" s="39">
        <v>2836905.4228440006</v>
      </c>
      <c r="R21" s="40"/>
      <c r="S21" s="39">
        <v>6425646.2306619966</v>
      </c>
      <c r="T21" s="40"/>
      <c r="U21" s="39">
        <v>8689261.1659890004</v>
      </c>
      <c r="V21" s="39">
        <v>1135286.2572389999</v>
      </c>
      <c r="W21" s="41">
        <f t="shared" si="1"/>
        <v>0</v>
      </c>
      <c r="X21" s="41">
        <f t="shared" si="2"/>
        <v>0.23121374348256832</v>
      </c>
      <c r="Y21" s="41">
        <f t="shared" si="3"/>
        <v>0</v>
      </c>
      <c r="Z21" s="41">
        <f t="shared" si="4"/>
        <v>0</v>
      </c>
      <c r="AA21" s="41">
        <f t="shared" si="5"/>
        <v>0</v>
      </c>
      <c r="AB21" s="41">
        <f t="shared" si="6"/>
        <v>2.7532519236948216E-2</v>
      </c>
      <c r="AC21" s="41">
        <f t="shared" si="7"/>
        <v>2.2202103071632961E-2</v>
      </c>
      <c r="AD21" s="41">
        <f t="shared" si="8"/>
        <v>3.2058272719277402E-4</v>
      </c>
      <c r="AE21" s="41">
        <f t="shared" si="9"/>
        <v>8.8289244951004209E-3</v>
      </c>
      <c r="AF21" s="41">
        <f t="shared" si="10"/>
        <v>0</v>
      </c>
      <c r="AG21" s="41">
        <f t="shared" si="11"/>
        <v>5.4814643162621586E-2</v>
      </c>
      <c r="AH21" s="41">
        <f t="shared" si="12"/>
        <v>0.11584523081440691</v>
      </c>
      <c r="AI21" s="41">
        <f t="shared" si="13"/>
        <v>0</v>
      </c>
      <c r="AJ21" s="41">
        <f t="shared" si="14"/>
        <v>0.1459060471931253</v>
      </c>
      <c r="AK21" s="41">
        <f t="shared" si="15"/>
        <v>0</v>
      </c>
      <c r="AL21" s="41">
        <f t="shared" si="16"/>
        <v>5.8461351868896692E-2</v>
      </c>
      <c r="AM21" s="41">
        <f t="shared" si="17"/>
        <v>0</v>
      </c>
      <c r="AN21" s="41">
        <f t="shared" si="18"/>
        <v>0.13241610462261699</v>
      </c>
      <c r="AO21" s="41">
        <f t="shared" si="19"/>
        <v>0</v>
      </c>
      <c r="AP21" s="41">
        <f t="shared" si="20"/>
        <v>0.17906340846441263</v>
      </c>
      <c r="AQ21" s="41">
        <f t="shared" si="21"/>
        <v>2.3395340860477322E-2</v>
      </c>
    </row>
    <row r="22" spans="1:43" x14ac:dyDescent="0.25">
      <c r="A22" s="39">
        <v>8338</v>
      </c>
      <c r="B22" s="39">
        <v>920294.60823799996</v>
      </c>
      <c r="C22" s="39">
        <v>10671842.239070002</v>
      </c>
      <c r="D22" s="40"/>
      <c r="E22" s="40"/>
      <c r="F22" s="40"/>
      <c r="G22" s="39">
        <v>478568.4788990001</v>
      </c>
      <c r="H22" s="39">
        <v>2824816.6202199999</v>
      </c>
      <c r="I22" s="39">
        <v>695748.55913199973</v>
      </c>
      <c r="J22" s="39">
        <v>1001663.463939</v>
      </c>
      <c r="K22" s="40"/>
      <c r="L22" s="39">
        <v>1337062.2493349998</v>
      </c>
      <c r="M22" s="39">
        <v>32718.274119999998</v>
      </c>
      <c r="N22" s="40"/>
      <c r="O22" s="39">
        <v>5533185.9336620001</v>
      </c>
      <c r="P22" s="39">
        <v>3662.4466900000002</v>
      </c>
      <c r="Q22" s="39">
        <v>67954.08991000001</v>
      </c>
      <c r="R22" s="39">
        <v>114735.45881600001</v>
      </c>
      <c r="S22" s="39">
        <v>1075701.1206089999</v>
      </c>
      <c r="T22" s="39">
        <v>350198.41431699996</v>
      </c>
      <c r="U22" s="39">
        <v>9626433.4524560012</v>
      </c>
      <c r="V22" s="40"/>
      <c r="W22" s="41">
        <f t="shared" si="1"/>
        <v>2.6495050894967693E-2</v>
      </c>
      <c r="X22" s="41">
        <f t="shared" si="2"/>
        <v>0.30723966079577714</v>
      </c>
      <c r="Y22" s="41">
        <f t="shared" si="3"/>
        <v>0</v>
      </c>
      <c r="Z22" s="41">
        <f t="shared" si="4"/>
        <v>0</v>
      </c>
      <c r="AA22" s="41">
        <f t="shared" si="5"/>
        <v>0</v>
      </c>
      <c r="AB22" s="41">
        <f t="shared" si="6"/>
        <v>1.3777866448041982E-2</v>
      </c>
      <c r="AC22" s="41">
        <f t="shared" si="7"/>
        <v>8.1325761828568696E-2</v>
      </c>
      <c r="AD22" s="41">
        <f t="shared" si="8"/>
        <v>2.0030426473535888E-2</v>
      </c>
      <c r="AE22" s="41">
        <f t="shared" si="9"/>
        <v>2.8837639837427022E-2</v>
      </c>
      <c r="AF22" s="41">
        <f t="shared" si="10"/>
        <v>0</v>
      </c>
      <c r="AG22" s="41">
        <f t="shared" si="11"/>
        <v>3.849368672679359E-2</v>
      </c>
      <c r="AH22" s="41">
        <f t="shared" si="12"/>
        <v>9.4195090381396648E-4</v>
      </c>
      <c r="AI22" s="41">
        <f t="shared" si="13"/>
        <v>0</v>
      </c>
      <c r="AJ22" s="41">
        <f t="shared" si="14"/>
        <v>0.15929903490837455</v>
      </c>
      <c r="AK22" s="41">
        <f t="shared" si="15"/>
        <v>1.0544092139955365E-4</v>
      </c>
      <c r="AL22" s="41">
        <f t="shared" si="16"/>
        <v>1.9563812007263679E-3</v>
      </c>
      <c r="AM22" s="41">
        <f t="shared" si="17"/>
        <v>3.3032050753917133E-3</v>
      </c>
      <c r="AN22" s="41">
        <f t="shared" si="18"/>
        <v>3.0969165398976858E-2</v>
      </c>
      <c r="AO22" s="41">
        <f t="shared" si="19"/>
        <v>1.0082124493188764E-2</v>
      </c>
      <c r="AP22" s="41">
        <f t="shared" si="20"/>
        <v>0.27714260409301605</v>
      </c>
      <c r="AQ22" s="41">
        <f t="shared" si="21"/>
        <v>0</v>
      </c>
    </row>
    <row r="23" spans="1:43" x14ac:dyDescent="0.25">
      <c r="A23" s="39">
        <v>8926</v>
      </c>
      <c r="B23" s="39">
        <v>1857596.2585839999</v>
      </c>
      <c r="C23" s="39">
        <v>3620947.5602490013</v>
      </c>
      <c r="D23" s="40"/>
      <c r="E23" s="40"/>
      <c r="F23" s="40"/>
      <c r="G23" s="39">
        <v>468683.244465</v>
      </c>
      <c r="H23" s="39">
        <v>395907.042716</v>
      </c>
      <c r="I23" s="39">
        <v>416895.21297899995</v>
      </c>
      <c r="J23" s="39">
        <v>1612909.0767230003</v>
      </c>
      <c r="K23" s="40"/>
      <c r="L23" s="39">
        <v>77217.743688000002</v>
      </c>
      <c r="M23" s="39">
        <v>2927882.3188960003</v>
      </c>
      <c r="N23" s="40"/>
      <c r="O23" s="39">
        <v>974864.86743599991</v>
      </c>
      <c r="P23" s="39">
        <v>10660.919353000001</v>
      </c>
      <c r="Q23" s="39">
        <v>932703.87761800003</v>
      </c>
      <c r="R23" s="39">
        <v>1844411.1235690003</v>
      </c>
      <c r="S23" s="39">
        <v>10914728.608257001</v>
      </c>
      <c r="T23" s="40"/>
      <c r="U23" s="39">
        <v>15047866.385273004</v>
      </c>
      <c r="V23" s="39">
        <v>54422.625295999998</v>
      </c>
      <c r="W23" s="41">
        <f t="shared" si="1"/>
        <v>4.5133629917933363E-2</v>
      </c>
      <c r="X23" s="41">
        <f t="shared" si="2"/>
        <v>8.7977409720397567E-2</v>
      </c>
      <c r="Y23" s="41">
        <f t="shared" si="3"/>
        <v>0</v>
      </c>
      <c r="Z23" s="41">
        <f t="shared" si="4"/>
        <v>0</v>
      </c>
      <c r="AA23" s="41">
        <f t="shared" si="5"/>
        <v>0</v>
      </c>
      <c r="AB23" s="41">
        <f t="shared" si="6"/>
        <v>1.1387499305443423E-2</v>
      </c>
      <c r="AC23" s="41">
        <f t="shared" si="7"/>
        <v>9.6192710688749287E-3</v>
      </c>
      <c r="AD23" s="41">
        <f t="shared" si="8"/>
        <v>1.0129216276251097E-2</v>
      </c>
      <c r="AE23" s="41">
        <f t="shared" si="9"/>
        <v>3.9188516354776916E-2</v>
      </c>
      <c r="AF23" s="41">
        <f t="shared" si="10"/>
        <v>0</v>
      </c>
      <c r="AG23" s="41">
        <f t="shared" si="11"/>
        <v>1.8761434572271622E-3</v>
      </c>
      <c r="AH23" s="41">
        <f t="shared" si="12"/>
        <v>7.1138147707642485E-2</v>
      </c>
      <c r="AI23" s="41">
        <f t="shared" si="13"/>
        <v>0</v>
      </c>
      <c r="AJ23" s="41">
        <f t="shared" si="14"/>
        <v>2.3686088913847776E-2</v>
      </c>
      <c r="AK23" s="41">
        <f t="shared" si="15"/>
        <v>2.5902614006663465E-4</v>
      </c>
      <c r="AL23" s="41">
        <f t="shared" si="16"/>
        <v>2.2661712113654454E-2</v>
      </c>
      <c r="AM23" s="41">
        <f t="shared" si="17"/>
        <v>4.4813273434959715E-2</v>
      </c>
      <c r="AN23" s="41">
        <f t="shared" si="18"/>
        <v>0.26519289074971791</v>
      </c>
      <c r="AO23" s="41">
        <f t="shared" si="19"/>
        <v>0</v>
      </c>
      <c r="AP23" s="41">
        <f t="shared" si="20"/>
        <v>0.3656148796322039</v>
      </c>
      <c r="AQ23" s="41">
        <f t="shared" si="21"/>
        <v>1.3222952070028355E-3</v>
      </c>
    </row>
    <row r="24" spans="1:43" x14ac:dyDescent="0.25">
      <c r="A24" s="39">
        <v>9006</v>
      </c>
      <c r="B24" s="39">
        <v>3043990.1945239999</v>
      </c>
      <c r="C24" s="39">
        <v>13233692.696942002</v>
      </c>
      <c r="D24" s="40"/>
      <c r="E24" s="40"/>
      <c r="F24" s="40"/>
      <c r="G24" s="39">
        <v>627401.07713400002</v>
      </c>
      <c r="H24" s="39">
        <v>4382418.2454029983</v>
      </c>
      <c r="I24" s="39">
        <v>576394.85261800012</v>
      </c>
      <c r="J24" s="39">
        <v>321288.12608899997</v>
      </c>
      <c r="K24" s="40"/>
      <c r="L24" s="39">
        <v>956495.77192099986</v>
      </c>
      <c r="M24" s="39">
        <v>514656.09365200001</v>
      </c>
      <c r="N24" s="39">
        <v>45404.247129999996</v>
      </c>
      <c r="O24" s="39">
        <v>3474258.2979159988</v>
      </c>
      <c r="P24" s="39">
        <v>17942.275953</v>
      </c>
      <c r="Q24" s="39">
        <v>1095930.9931369997</v>
      </c>
      <c r="R24" s="39">
        <v>5871.6542820000004</v>
      </c>
      <c r="S24" s="39">
        <v>733798.56831500004</v>
      </c>
      <c r="T24" s="39">
        <v>171606.77422700002</v>
      </c>
      <c r="U24" s="39">
        <v>15324927.836255003</v>
      </c>
      <c r="V24" s="40"/>
      <c r="W24" s="41">
        <f t="shared" si="1"/>
        <v>6.8364211522456503E-2</v>
      </c>
      <c r="X24" s="41">
        <f t="shared" si="2"/>
        <v>0.29721218168983093</v>
      </c>
      <c r="Y24" s="41">
        <f t="shared" si="3"/>
        <v>0</v>
      </c>
      <c r="Z24" s="41">
        <f t="shared" si="4"/>
        <v>0</v>
      </c>
      <c r="AA24" s="41">
        <f t="shared" si="5"/>
        <v>0</v>
      </c>
      <c r="AB24" s="41">
        <f t="shared" si="6"/>
        <v>1.4090643269405465E-2</v>
      </c>
      <c r="AC24" s="41">
        <f t="shared" si="7"/>
        <v>9.8423631077252188E-2</v>
      </c>
      <c r="AD24" s="41">
        <f t="shared" si="8"/>
        <v>1.2945107279162565E-2</v>
      </c>
      <c r="AE24" s="41">
        <f t="shared" si="9"/>
        <v>7.2157293578393933E-3</v>
      </c>
      <c r="AF24" s="41">
        <f t="shared" si="10"/>
        <v>0</v>
      </c>
      <c r="AG24" s="41">
        <f t="shared" si="11"/>
        <v>2.1481698393633571E-2</v>
      </c>
      <c r="AH24" s="41">
        <f t="shared" si="12"/>
        <v>1.1558531992330671E-2</v>
      </c>
      <c r="AI24" s="41">
        <f t="shared" si="13"/>
        <v>1.0197225866223911E-3</v>
      </c>
      <c r="AJ24" s="41">
        <f t="shared" si="14"/>
        <v>7.802749482887876E-2</v>
      </c>
      <c r="AK24" s="41">
        <f t="shared" si="15"/>
        <v>4.0296107085094812E-4</v>
      </c>
      <c r="AL24" s="41">
        <f t="shared" si="16"/>
        <v>2.4613239018843023E-2</v>
      </c>
      <c r="AM24" s="41">
        <f t="shared" si="17"/>
        <v>1.3187000931984134E-4</v>
      </c>
      <c r="AN24" s="41">
        <f t="shared" si="18"/>
        <v>1.6480197810560617E-2</v>
      </c>
      <c r="AO24" s="41">
        <f t="shared" si="19"/>
        <v>3.8540734569533024E-3</v>
      </c>
      <c r="AP24" s="41">
        <f t="shared" si="20"/>
        <v>0.34417870663605993</v>
      </c>
      <c r="AQ24" s="41">
        <f t="shared" si="21"/>
        <v>0</v>
      </c>
    </row>
    <row r="25" spans="1:43" x14ac:dyDescent="0.25">
      <c r="A25" s="39">
        <v>9146</v>
      </c>
      <c r="B25" s="39">
        <v>4196992.180288001</v>
      </c>
      <c r="C25" s="39">
        <v>17524266.93262</v>
      </c>
      <c r="D25" s="40"/>
      <c r="E25" s="40"/>
      <c r="F25" s="40"/>
      <c r="G25" s="39">
        <v>161914.54061700002</v>
      </c>
      <c r="H25" s="39">
        <v>429592.34219700005</v>
      </c>
      <c r="I25" s="39">
        <v>590423.9972000001</v>
      </c>
      <c r="J25" s="39">
        <v>748844.95944499981</v>
      </c>
      <c r="K25" s="39">
        <v>32862.639493000002</v>
      </c>
      <c r="L25" s="39">
        <v>607763.09025500005</v>
      </c>
      <c r="M25" s="40"/>
      <c r="N25" s="40"/>
      <c r="O25" s="39">
        <v>3894867.7742590006</v>
      </c>
      <c r="P25" s="40"/>
      <c r="Q25" s="39">
        <v>1200858.4889530002</v>
      </c>
      <c r="R25" s="39">
        <v>863417.11985400005</v>
      </c>
      <c r="S25" s="39">
        <v>5027133.320989999</v>
      </c>
      <c r="T25" s="39">
        <v>26079.846234999997</v>
      </c>
      <c r="U25" s="39">
        <v>10255831.512512</v>
      </c>
      <c r="V25" s="40"/>
      <c r="W25" s="41">
        <f t="shared" si="1"/>
        <v>9.2118393223658862E-2</v>
      </c>
      <c r="X25" s="41">
        <f t="shared" si="2"/>
        <v>0.38463433880991321</v>
      </c>
      <c r="Y25" s="41">
        <f t="shared" si="3"/>
        <v>0</v>
      </c>
      <c r="Z25" s="41">
        <f t="shared" si="4"/>
        <v>0</v>
      </c>
      <c r="AA25" s="41">
        <f t="shared" si="5"/>
        <v>0</v>
      </c>
      <c r="AB25" s="41">
        <f t="shared" si="6"/>
        <v>3.5538086992960259E-3</v>
      </c>
      <c r="AC25" s="41">
        <f t="shared" si="7"/>
        <v>9.4289802326151372E-3</v>
      </c>
      <c r="AD25" s="41">
        <f t="shared" si="8"/>
        <v>1.2959021033730365E-2</v>
      </c>
      <c r="AE25" s="41">
        <f t="shared" si="9"/>
        <v>1.6436150336829013E-2</v>
      </c>
      <c r="AF25" s="41">
        <f t="shared" si="10"/>
        <v>7.2129120502096883E-4</v>
      </c>
      <c r="AG25" s="41">
        <f t="shared" si="11"/>
        <v>1.3339591052346052E-2</v>
      </c>
      <c r="AH25" s="41">
        <f t="shared" si="12"/>
        <v>0</v>
      </c>
      <c r="AI25" s="41">
        <f t="shared" si="13"/>
        <v>0</v>
      </c>
      <c r="AJ25" s="41">
        <f t="shared" si="14"/>
        <v>8.5487164562390777E-2</v>
      </c>
      <c r="AK25" s="41">
        <f t="shared" si="15"/>
        <v>0</v>
      </c>
      <c r="AL25" s="41">
        <f t="shared" si="16"/>
        <v>2.6357245793998681E-2</v>
      </c>
      <c r="AM25" s="41">
        <f t="shared" si="17"/>
        <v>1.8950856791277584E-2</v>
      </c>
      <c r="AN25" s="41">
        <f t="shared" si="18"/>
        <v>0.11033888655445079</v>
      </c>
      <c r="AO25" s="41">
        <f t="shared" si="19"/>
        <v>5.7241791918788659E-4</v>
      </c>
      <c r="AP25" s="41">
        <f t="shared" si="20"/>
        <v>0.22510185378528461</v>
      </c>
      <c r="AQ25" s="41">
        <f t="shared" si="21"/>
        <v>0</v>
      </c>
    </row>
    <row r="26" spans="1:43" x14ac:dyDescent="0.25">
      <c r="A26" s="39">
        <v>9293</v>
      </c>
      <c r="B26" s="39">
        <v>3243175.1690230002</v>
      </c>
      <c r="C26" s="39">
        <v>6275710.1600980004</v>
      </c>
      <c r="D26" s="40"/>
      <c r="E26" s="39">
        <v>56509.801693999994</v>
      </c>
      <c r="F26" s="40"/>
      <c r="G26" s="39">
        <v>6411760.7424370004</v>
      </c>
      <c r="H26" s="39">
        <v>1094496.2649369999</v>
      </c>
      <c r="I26" s="39">
        <v>1407795.9939550005</v>
      </c>
      <c r="J26" s="39">
        <v>519825.601838</v>
      </c>
      <c r="K26" s="40"/>
      <c r="L26" s="39">
        <v>5966465.3580299988</v>
      </c>
      <c r="M26" s="39">
        <v>6544755.1793400021</v>
      </c>
      <c r="N26" s="39">
        <v>53008.413744999991</v>
      </c>
      <c r="O26" s="39">
        <v>3613919.6218780009</v>
      </c>
      <c r="P26" s="39">
        <v>53934.804486000008</v>
      </c>
      <c r="Q26" s="39">
        <v>53413.113197999992</v>
      </c>
      <c r="R26" s="39">
        <v>1837288.2795479994</v>
      </c>
      <c r="S26" s="39">
        <v>23992924.245819014</v>
      </c>
      <c r="T26" s="39">
        <v>1502049.9547100009</v>
      </c>
      <c r="U26" s="39">
        <v>5918762.4305320028</v>
      </c>
      <c r="V26" s="39">
        <v>2877311.9115609992</v>
      </c>
      <c r="W26" s="41">
        <f t="shared" si="1"/>
        <v>4.5407926133717372E-2</v>
      </c>
      <c r="X26" s="41">
        <f t="shared" si="2"/>
        <v>8.7866664159307606E-2</v>
      </c>
      <c r="Y26" s="41">
        <f t="shared" si="3"/>
        <v>0</v>
      </c>
      <c r="Z26" s="41">
        <f t="shared" si="4"/>
        <v>7.9119775140766417E-4</v>
      </c>
      <c r="AA26" s="41">
        <f t="shared" si="5"/>
        <v>0</v>
      </c>
      <c r="AB26" s="41">
        <f t="shared" si="6"/>
        <v>8.977151803593604E-2</v>
      </c>
      <c r="AC26" s="41">
        <f t="shared" si="7"/>
        <v>1.5324120024901558E-2</v>
      </c>
      <c r="AD26" s="41">
        <f t="shared" si="8"/>
        <v>1.9710651806732104E-2</v>
      </c>
      <c r="AE26" s="41">
        <f t="shared" si="9"/>
        <v>7.2781152113303212E-3</v>
      </c>
      <c r="AF26" s="41">
        <f t="shared" si="10"/>
        <v>0</v>
      </c>
      <c r="AG26" s="41">
        <f t="shared" si="11"/>
        <v>8.3536905698012393E-2</v>
      </c>
      <c r="AH26" s="41">
        <f t="shared" si="12"/>
        <v>9.1633582603020805E-2</v>
      </c>
      <c r="AI26" s="41">
        <f t="shared" si="13"/>
        <v>7.4217456978236329E-4</v>
      </c>
      <c r="AJ26" s="41">
        <f t="shared" si="14"/>
        <v>5.0598745578353407E-2</v>
      </c>
      <c r="AK26" s="41">
        <f t="shared" si="15"/>
        <v>7.5514503241419224E-4</v>
      </c>
      <c r="AL26" s="41">
        <f t="shared" si="16"/>
        <v>7.4784079559825584E-4</v>
      </c>
      <c r="AM26" s="41">
        <f t="shared" si="17"/>
        <v>2.572400383454853E-2</v>
      </c>
      <c r="AN26" s="41">
        <f t="shared" si="18"/>
        <v>0.33592663828091246</v>
      </c>
      <c r="AO26" s="41">
        <f t="shared" si="19"/>
        <v>2.103030821279131E-2</v>
      </c>
      <c r="AP26" s="41">
        <f t="shared" si="20"/>
        <v>8.2869013618398449E-2</v>
      </c>
      <c r="AQ26" s="41">
        <f t="shared" si="21"/>
        <v>4.0285448652835447E-2</v>
      </c>
    </row>
    <row r="27" spans="1:43" x14ac:dyDescent="0.25">
      <c r="A27" s="39">
        <v>9325</v>
      </c>
      <c r="B27" s="40"/>
      <c r="C27" s="39">
        <v>1574828.071671</v>
      </c>
      <c r="D27" s="40"/>
      <c r="E27" s="39">
        <v>2461731.8130889991</v>
      </c>
      <c r="F27" s="40"/>
      <c r="G27" s="39">
        <v>2613945.072741</v>
      </c>
      <c r="H27" s="39">
        <v>1359367.676211</v>
      </c>
      <c r="I27" s="39">
        <v>1237291.9075379998</v>
      </c>
      <c r="J27" s="40"/>
      <c r="K27" s="40"/>
      <c r="L27" s="39">
        <v>5440258.3219759976</v>
      </c>
      <c r="M27" s="39">
        <v>9999420.8308999985</v>
      </c>
      <c r="N27" s="39">
        <v>563381.77493099996</v>
      </c>
      <c r="O27" s="39">
        <v>1008502.900733</v>
      </c>
      <c r="P27" s="39">
        <v>427378.75109099998</v>
      </c>
      <c r="Q27" s="39">
        <v>2126265.4574900009</v>
      </c>
      <c r="R27" s="40"/>
      <c r="S27" s="39">
        <v>22440225.265994996</v>
      </c>
      <c r="T27" s="40"/>
      <c r="U27" s="39">
        <v>17317342.527180996</v>
      </c>
      <c r="V27" s="39">
        <v>20649369.34256199</v>
      </c>
      <c r="W27" s="41">
        <f t="shared" si="1"/>
        <v>0</v>
      </c>
      <c r="X27" s="41">
        <f t="shared" si="2"/>
        <v>1.7651202152508469E-2</v>
      </c>
      <c r="Y27" s="41">
        <f t="shared" si="3"/>
        <v>0</v>
      </c>
      <c r="Z27" s="41">
        <f t="shared" si="4"/>
        <v>2.7591917276397683E-2</v>
      </c>
      <c r="AA27" s="41">
        <f t="shared" si="5"/>
        <v>0</v>
      </c>
      <c r="AB27" s="41">
        <f t="shared" si="6"/>
        <v>2.929797463258826E-2</v>
      </c>
      <c r="AC27" s="41">
        <f t="shared" si="7"/>
        <v>1.5236249647827438E-2</v>
      </c>
      <c r="AD27" s="41">
        <f t="shared" si="8"/>
        <v>1.3867983416400909E-2</v>
      </c>
      <c r="AE27" s="41">
        <f t="shared" si="9"/>
        <v>0</v>
      </c>
      <c r="AF27" s="41">
        <f t="shared" si="10"/>
        <v>0</v>
      </c>
      <c r="AG27" s="41">
        <f t="shared" si="11"/>
        <v>6.0976243140734424E-2</v>
      </c>
      <c r="AH27" s="41">
        <f t="shared" si="12"/>
        <v>0.11207686837010698</v>
      </c>
      <c r="AI27" s="41">
        <f t="shared" si="13"/>
        <v>6.3145722236170564E-3</v>
      </c>
      <c r="AJ27" s="41">
        <f t="shared" si="14"/>
        <v>1.1303639357495694E-2</v>
      </c>
      <c r="AK27" s="41">
        <f t="shared" si="15"/>
        <v>4.790204636871508E-3</v>
      </c>
      <c r="AL27" s="41">
        <f t="shared" si="16"/>
        <v>2.3831897649772529E-2</v>
      </c>
      <c r="AM27" s="41">
        <f t="shared" si="17"/>
        <v>0</v>
      </c>
      <c r="AN27" s="41">
        <f t="shared" si="18"/>
        <v>0.2515175844545493</v>
      </c>
      <c r="AO27" s="41">
        <f t="shared" si="19"/>
        <v>0</v>
      </c>
      <c r="AP27" s="41">
        <f t="shared" si="20"/>
        <v>0.19409859348466202</v>
      </c>
      <c r="AQ27" s="41">
        <f t="shared" si="21"/>
        <v>0.23144506955646774</v>
      </c>
    </row>
    <row r="28" spans="1:43" x14ac:dyDescent="0.25">
      <c r="A28" s="39">
        <v>9425</v>
      </c>
      <c r="B28" s="39">
        <v>1342542.6300259999</v>
      </c>
      <c r="C28" s="39">
        <v>26726039.217850998</v>
      </c>
      <c r="D28" s="40"/>
      <c r="E28" s="40"/>
      <c r="F28" s="40"/>
      <c r="G28" s="39">
        <v>8689829.887546001</v>
      </c>
      <c r="H28" s="40"/>
      <c r="I28" s="39">
        <v>4800984.4947720012</v>
      </c>
      <c r="J28" s="39">
        <v>2137492.7492730008</v>
      </c>
      <c r="K28" s="40"/>
      <c r="L28" s="39">
        <v>206530.86071600002</v>
      </c>
      <c r="M28" s="39">
        <v>2824295.724617999</v>
      </c>
      <c r="N28" s="39">
        <v>818864.48843100015</v>
      </c>
      <c r="O28" s="39">
        <v>7175110.9660160001</v>
      </c>
      <c r="P28" s="39">
        <v>63167.991713999989</v>
      </c>
      <c r="Q28" s="39">
        <v>3630115.6504889987</v>
      </c>
      <c r="R28" s="39">
        <v>3420852.9302490009</v>
      </c>
      <c r="S28" s="39">
        <v>9166288.4430769924</v>
      </c>
      <c r="T28" s="39">
        <v>1971014.703297999</v>
      </c>
      <c r="U28" s="39">
        <v>15958899.465696001</v>
      </c>
      <c r="V28" s="39">
        <v>2642011.9523920016</v>
      </c>
      <c r="W28" s="41">
        <f t="shared" si="1"/>
        <v>1.4660733526827624E-2</v>
      </c>
      <c r="X28" s="41">
        <f t="shared" si="2"/>
        <v>0.29185169277855255</v>
      </c>
      <c r="Y28" s="41">
        <f t="shared" si="3"/>
        <v>0</v>
      </c>
      <c r="Z28" s="41">
        <f t="shared" si="4"/>
        <v>0</v>
      </c>
      <c r="AA28" s="41">
        <f t="shared" si="5"/>
        <v>0</v>
      </c>
      <c r="AB28" s="41">
        <f t="shared" si="6"/>
        <v>9.4894029824816178E-2</v>
      </c>
      <c r="AC28" s="41">
        <f t="shared" si="7"/>
        <v>0</v>
      </c>
      <c r="AD28" s="41">
        <f t="shared" si="8"/>
        <v>5.2427351482254504E-2</v>
      </c>
      <c r="AE28" s="41">
        <f t="shared" si="9"/>
        <v>2.3341688309749059E-2</v>
      </c>
      <c r="AF28" s="41">
        <f t="shared" si="10"/>
        <v>0</v>
      </c>
      <c r="AG28" s="41">
        <f t="shared" si="11"/>
        <v>2.2553428444689232E-3</v>
      </c>
      <c r="AH28" s="41">
        <f t="shared" si="12"/>
        <v>3.0841662747633673E-2</v>
      </c>
      <c r="AI28" s="41">
        <f t="shared" si="13"/>
        <v>8.9421026870755097E-3</v>
      </c>
      <c r="AJ28" s="41">
        <f t="shared" si="14"/>
        <v>7.8353109648475111E-2</v>
      </c>
      <c r="AK28" s="41">
        <f t="shared" si="15"/>
        <v>6.898023744138943E-4</v>
      </c>
      <c r="AL28" s="41">
        <f t="shared" si="16"/>
        <v>3.9641317179146159E-2</v>
      </c>
      <c r="AM28" s="41">
        <f t="shared" si="17"/>
        <v>3.7356142086807917E-2</v>
      </c>
      <c r="AN28" s="41">
        <f t="shared" si="18"/>
        <v>0.10009701687564956</v>
      </c>
      <c r="AO28" s="41">
        <f t="shared" si="19"/>
        <v>2.152372721449565E-2</v>
      </c>
      <c r="AP28" s="41">
        <f t="shared" si="20"/>
        <v>0.17427317927585639</v>
      </c>
      <c r="AQ28" s="41">
        <f t="shared" si="21"/>
        <v>2.8851101143777164E-2</v>
      </c>
    </row>
    <row r="29" spans="1:43" x14ac:dyDescent="0.25">
      <c r="A29" s="39">
        <v>9726</v>
      </c>
      <c r="B29" s="39">
        <v>2130344.9051289996</v>
      </c>
      <c r="C29" s="39">
        <v>5862896.7690519961</v>
      </c>
      <c r="D29" s="40"/>
      <c r="E29" s="40"/>
      <c r="F29" s="40"/>
      <c r="G29" s="39">
        <v>1008216.7375500004</v>
      </c>
      <c r="H29" s="39">
        <v>1129614.7586420004</v>
      </c>
      <c r="I29" s="39">
        <v>1799628.57455</v>
      </c>
      <c r="J29" s="39">
        <v>1254274.3564250001</v>
      </c>
      <c r="K29" s="40"/>
      <c r="L29" s="39">
        <v>1300185.382342</v>
      </c>
      <c r="M29" s="39">
        <v>1782858.5933679997</v>
      </c>
      <c r="N29" s="40"/>
      <c r="O29" s="39">
        <v>2339504.2941979985</v>
      </c>
      <c r="P29" s="40"/>
      <c r="Q29" s="39">
        <v>1076034.4321760002</v>
      </c>
      <c r="R29" s="39">
        <v>2344832.507879999</v>
      </c>
      <c r="S29" s="39">
        <v>5514812.8756939992</v>
      </c>
      <c r="T29" s="39">
        <v>781824.67750899971</v>
      </c>
      <c r="U29" s="39">
        <v>17038226.441389002</v>
      </c>
      <c r="V29" s="39">
        <v>478674.11454699998</v>
      </c>
      <c r="W29" s="41">
        <f t="shared" si="1"/>
        <v>4.6471536692751211E-2</v>
      </c>
      <c r="X29" s="41">
        <f t="shared" si="2"/>
        <v>0.12789376108668851</v>
      </c>
      <c r="Y29" s="41">
        <f t="shared" si="3"/>
        <v>0</v>
      </c>
      <c r="Z29" s="41">
        <f t="shared" si="4"/>
        <v>0</v>
      </c>
      <c r="AA29" s="41">
        <f t="shared" si="5"/>
        <v>0</v>
      </c>
      <c r="AB29" s="41">
        <f t="shared" si="6"/>
        <v>2.1993331220919662E-2</v>
      </c>
      <c r="AC29" s="41">
        <f t="shared" si="7"/>
        <v>2.4641518647294476E-2</v>
      </c>
      <c r="AD29" s="41">
        <f t="shared" si="8"/>
        <v>3.9257260706551979E-2</v>
      </c>
      <c r="AE29" s="41">
        <f t="shared" si="9"/>
        <v>2.7360854402987748E-2</v>
      </c>
      <c r="AF29" s="41">
        <f t="shared" si="10"/>
        <v>0</v>
      </c>
      <c r="AG29" s="41">
        <f t="shared" si="11"/>
        <v>2.8362361680221111E-2</v>
      </c>
      <c r="AH29" s="41">
        <f t="shared" si="12"/>
        <v>3.8891438818293524E-2</v>
      </c>
      <c r="AI29" s="41">
        <f t="shared" si="13"/>
        <v>0</v>
      </c>
      <c r="AJ29" s="41">
        <f t="shared" si="14"/>
        <v>5.103415854818491E-2</v>
      </c>
      <c r="AK29" s="41">
        <f t="shared" si="15"/>
        <v>0</v>
      </c>
      <c r="AL29" s="41">
        <f t="shared" si="16"/>
        <v>2.3472712553323723E-2</v>
      </c>
      <c r="AM29" s="41">
        <f t="shared" si="17"/>
        <v>5.1150388683987691E-2</v>
      </c>
      <c r="AN29" s="41">
        <f t="shared" si="18"/>
        <v>0.12030062751315462</v>
      </c>
      <c r="AO29" s="41">
        <f t="shared" si="19"/>
        <v>1.7054794320245436E-2</v>
      </c>
      <c r="AP29" s="41">
        <f t="shared" si="20"/>
        <v>0.37167341464008957</v>
      </c>
      <c r="AQ29" s="41">
        <f t="shared" si="21"/>
        <v>1.0441840485305881E-2</v>
      </c>
    </row>
    <row r="30" spans="1:43" x14ac:dyDescent="0.25">
      <c r="A30" s="39">
        <v>9741</v>
      </c>
      <c r="B30" s="40"/>
      <c r="C30" s="39">
        <v>874352.30354500026</v>
      </c>
      <c r="D30" s="40"/>
      <c r="E30" s="40"/>
      <c r="F30" s="40"/>
      <c r="G30" s="39">
        <v>1682930.3682299999</v>
      </c>
      <c r="H30" s="39">
        <v>471136.20942999999</v>
      </c>
      <c r="I30" s="39">
        <v>89544.918475999992</v>
      </c>
      <c r="J30" s="40"/>
      <c r="K30" s="40"/>
      <c r="L30" s="39">
        <v>4962334.1317259995</v>
      </c>
      <c r="M30" s="39">
        <v>18796378.736641001</v>
      </c>
      <c r="N30" s="40"/>
      <c r="O30" s="39">
        <v>2672871.0440069987</v>
      </c>
      <c r="P30" s="39">
        <v>4545.0060549999998</v>
      </c>
      <c r="Q30" s="39">
        <v>8922044.1395860016</v>
      </c>
      <c r="R30" s="40"/>
      <c r="S30" s="39">
        <v>27475226.179061998</v>
      </c>
      <c r="T30" s="39">
        <v>13298.532429000001</v>
      </c>
      <c r="U30" s="39">
        <v>21378746.762390003</v>
      </c>
      <c r="V30" s="39">
        <v>31649297.160553984</v>
      </c>
      <c r="W30" s="41">
        <f t="shared" si="1"/>
        <v>0</v>
      </c>
      <c r="X30" s="41">
        <f t="shared" si="2"/>
        <v>7.3479487665134343E-3</v>
      </c>
      <c r="Y30" s="41">
        <f t="shared" si="3"/>
        <v>0</v>
      </c>
      <c r="Z30" s="41">
        <f t="shared" si="4"/>
        <v>0</v>
      </c>
      <c r="AA30" s="41">
        <f t="shared" si="5"/>
        <v>0</v>
      </c>
      <c r="AB30" s="41">
        <f t="shared" si="6"/>
        <v>1.4143138953515872E-2</v>
      </c>
      <c r="AC30" s="41">
        <f t="shared" si="7"/>
        <v>3.9593705133560168E-3</v>
      </c>
      <c r="AD30" s="41">
        <f t="shared" si="8"/>
        <v>7.5252443505389164E-4</v>
      </c>
      <c r="AE30" s="41">
        <f t="shared" si="9"/>
        <v>0</v>
      </c>
      <c r="AF30" s="41">
        <f t="shared" si="10"/>
        <v>0</v>
      </c>
      <c r="AG30" s="41">
        <f t="shared" si="11"/>
        <v>4.1702843138180089E-2</v>
      </c>
      <c r="AH30" s="41">
        <f t="shared" si="12"/>
        <v>0.15796244533564294</v>
      </c>
      <c r="AI30" s="41">
        <f t="shared" si="13"/>
        <v>0</v>
      </c>
      <c r="AJ30" s="41">
        <f t="shared" si="14"/>
        <v>2.2462478123785126E-2</v>
      </c>
      <c r="AK30" s="41">
        <f t="shared" si="15"/>
        <v>3.8195669526150588E-5</v>
      </c>
      <c r="AL30" s="41">
        <f t="shared" si="16"/>
        <v>7.4979756974901432E-2</v>
      </c>
      <c r="AM30" s="41">
        <f t="shared" si="17"/>
        <v>0</v>
      </c>
      <c r="AN30" s="41">
        <f t="shared" si="18"/>
        <v>0.23089840730513467</v>
      </c>
      <c r="AO30" s="41">
        <f t="shared" si="19"/>
        <v>1.1175922401293275E-4</v>
      </c>
      <c r="AP30" s="41">
        <f t="shared" si="20"/>
        <v>0.1796643472721425</v>
      </c>
      <c r="AQ30" s="41">
        <f t="shared" si="21"/>
        <v>0.26597678428823485</v>
      </c>
    </row>
    <row r="31" spans="1:43" x14ac:dyDescent="0.25">
      <c r="A31" s="39">
        <v>10010</v>
      </c>
      <c r="B31" s="39">
        <v>954316.11492099985</v>
      </c>
      <c r="C31" s="39">
        <v>14404876.209238999</v>
      </c>
      <c r="D31" s="40"/>
      <c r="E31" s="40"/>
      <c r="F31" s="40"/>
      <c r="G31" s="39">
        <v>1339037.6305830001</v>
      </c>
      <c r="H31" s="39">
        <v>4083583.6401530001</v>
      </c>
      <c r="I31" s="39">
        <v>7103560.2164710006</v>
      </c>
      <c r="J31" s="39">
        <v>2294744.7009139997</v>
      </c>
      <c r="K31" s="40"/>
      <c r="L31" s="39">
        <v>2998555.5843910002</v>
      </c>
      <c r="M31" s="39">
        <v>2691597.2606740007</v>
      </c>
      <c r="N31" s="39">
        <v>1251985.4340519996</v>
      </c>
      <c r="O31" s="39">
        <v>13478428.033034999</v>
      </c>
      <c r="P31" s="39">
        <v>314808.96924099996</v>
      </c>
      <c r="Q31" s="39">
        <v>238214.59769399997</v>
      </c>
      <c r="R31" s="39">
        <v>1014905.0033519999</v>
      </c>
      <c r="S31" s="39">
        <v>9020126.7808450032</v>
      </c>
      <c r="T31" s="40"/>
      <c r="U31" s="39">
        <v>18759936.624443993</v>
      </c>
      <c r="V31" s="39">
        <v>27308.261382000004</v>
      </c>
      <c r="W31" s="41">
        <f t="shared" si="1"/>
        <v>1.1932533424733058E-2</v>
      </c>
      <c r="X31" s="41">
        <f t="shared" si="2"/>
        <v>0.18011502075506239</v>
      </c>
      <c r="Y31" s="41">
        <f t="shared" si="3"/>
        <v>0</v>
      </c>
      <c r="Z31" s="41">
        <f t="shared" si="4"/>
        <v>0</v>
      </c>
      <c r="AA31" s="41">
        <f t="shared" si="5"/>
        <v>0</v>
      </c>
      <c r="AB31" s="41">
        <f t="shared" si="6"/>
        <v>1.6742996407673266E-2</v>
      </c>
      <c r="AC31" s="41">
        <f t="shared" si="7"/>
        <v>5.106012307342471E-2</v>
      </c>
      <c r="AD31" s="41">
        <f t="shared" si="8"/>
        <v>8.8821165641388228E-2</v>
      </c>
      <c r="AE31" s="41">
        <f t="shared" si="9"/>
        <v>2.8692921995928062E-2</v>
      </c>
      <c r="AF31" s="41">
        <f t="shared" si="10"/>
        <v>0</v>
      </c>
      <c r="AG31" s="41">
        <f t="shared" si="11"/>
        <v>3.7493199766020453E-2</v>
      </c>
      <c r="AH31" s="41">
        <f t="shared" si="12"/>
        <v>3.3655068563492936E-2</v>
      </c>
      <c r="AI31" s="41">
        <f t="shared" si="13"/>
        <v>1.5654517204020096E-2</v>
      </c>
      <c r="AJ31" s="41">
        <f t="shared" si="14"/>
        <v>0.16853094116551007</v>
      </c>
      <c r="AK31" s="41">
        <f t="shared" si="15"/>
        <v>3.9362937386685139E-3</v>
      </c>
      <c r="AL31" s="41">
        <f t="shared" si="16"/>
        <v>2.9785766003524957E-3</v>
      </c>
      <c r="AM31" s="41">
        <f t="shared" si="17"/>
        <v>1.2690121948144067E-2</v>
      </c>
      <c r="AN31" s="41">
        <f t="shared" si="18"/>
        <v>0.1127854414537188</v>
      </c>
      <c r="AO31" s="41">
        <f t="shared" si="19"/>
        <v>0</v>
      </c>
      <c r="AP31" s="41">
        <f t="shared" si="20"/>
        <v>0.23456962249409657</v>
      </c>
      <c r="AQ31" s="41">
        <f t="shared" si="21"/>
        <v>3.4145576776625753E-4</v>
      </c>
    </row>
    <row r="32" spans="1:43" x14ac:dyDescent="0.25">
      <c r="A32" s="39">
        <v>10281</v>
      </c>
      <c r="B32" s="39">
        <v>1134781.3218460002</v>
      </c>
      <c r="C32" s="39">
        <v>4161064.5739060007</v>
      </c>
      <c r="D32" s="40"/>
      <c r="E32" s="40"/>
      <c r="F32" s="40"/>
      <c r="G32" s="39">
        <v>1494406.3213320002</v>
      </c>
      <c r="H32" s="39">
        <v>338024.38607999997</v>
      </c>
      <c r="I32" s="39">
        <v>2279097.6771570006</v>
      </c>
      <c r="J32" s="39">
        <v>758036.80555499985</v>
      </c>
      <c r="K32" s="40"/>
      <c r="L32" s="39">
        <v>434756.44271700003</v>
      </c>
      <c r="M32" s="39">
        <v>1744850.800544</v>
      </c>
      <c r="N32" s="40"/>
      <c r="O32" s="39">
        <v>8723753.4885090012</v>
      </c>
      <c r="P32" s="39">
        <v>378526.65955799998</v>
      </c>
      <c r="Q32" s="39">
        <v>1022529.55873</v>
      </c>
      <c r="R32" s="39">
        <v>385672.79321800009</v>
      </c>
      <c r="S32" s="39">
        <v>3956957.0895560007</v>
      </c>
      <c r="T32" s="39">
        <v>971362.76232099999</v>
      </c>
      <c r="U32" s="39">
        <v>2894633.2468329989</v>
      </c>
      <c r="V32" s="40"/>
      <c r="W32" s="41">
        <f t="shared" si="1"/>
        <v>3.6989521196679274E-2</v>
      </c>
      <c r="X32" s="41">
        <f t="shared" si="2"/>
        <v>0.1356347547268979</v>
      </c>
      <c r="Y32" s="41">
        <f t="shared" si="3"/>
        <v>0</v>
      </c>
      <c r="Z32" s="41">
        <f t="shared" si="4"/>
        <v>0</v>
      </c>
      <c r="AA32" s="41">
        <f t="shared" si="5"/>
        <v>0</v>
      </c>
      <c r="AB32" s="41">
        <f t="shared" si="6"/>
        <v>4.871191764897867E-2</v>
      </c>
      <c r="AC32" s="41">
        <f t="shared" si="7"/>
        <v>1.1018299255719927E-2</v>
      </c>
      <c r="AD32" s="41">
        <f t="shared" si="8"/>
        <v>7.4289847934192563E-2</v>
      </c>
      <c r="AE32" s="41">
        <f t="shared" si="9"/>
        <v>2.4709094119849208E-2</v>
      </c>
      <c r="AF32" s="41">
        <f t="shared" si="10"/>
        <v>0</v>
      </c>
      <c r="AG32" s="41">
        <f t="shared" si="11"/>
        <v>1.4171393504356379E-2</v>
      </c>
      <c r="AH32" s="41">
        <f t="shared" si="12"/>
        <v>5.6875447656093779E-2</v>
      </c>
      <c r="AI32" s="41">
        <f t="shared" si="13"/>
        <v>0</v>
      </c>
      <c r="AJ32" s="41">
        <f t="shared" si="14"/>
        <v>0.28436092343578423</v>
      </c>
      <c r="AK32" s="41">
        <f t="shared" si="15"/>
        <v>1.2338518115941435E-2</v>
      </c>
      <c r="AL32" s="41">
        <f t="shared" si="16"/>
        <v>3.3330544007673879E-2</v>
      </c>
      <c r="AM32" s="41">
        <f t="shared" si="17"/>
        <v>1.2571454680372083E-2</v>
      </c>
      <c r="AN32" s="41">
        <f t="shared" si="18"/>
        <v>0.12898163313120267</v>
      </c>
      <c r="AO32" s="41">
        <f t="shared" si="19"/>
        <v>3.166270257963729E-2</v>
      </c>
      <c r="AP32" s="41">
        <f t="shared" si="20"/>
        <v>9.4353948006620669E-2</v>
      </c>
      <c r="AQ32" s="41">
        <f t="shared" si="21"/>
        <v>0</v>
      </c>
    </row>
    <row r="33" spans="1:43" x14ac:dyDescent="0.25">
      <c r="A33" s="39">
        <v>10600</v>
      </c>
      <c r="B33" s="39">
        <v>1040575.1217830004</v>
      </c>
      <c r="C33" s="39">
        <v>5178340.7225949997</v>
      </c>
      <c r="D33" s="40"/>
      <c r="E33" s="40"/>
      <c r="F33" s="40"/>
      <c r="G33" s="39">
        <v>1029847.8577070001</v>
      </c>
      <c r="H33" s="39">
        <v>314649.52476699994</v>
      </c>
      <c r="I33" s="39">
        <v>1219142.0203379996</v>
      </c>
      <c r="J33" s="39">
        <v>178027.52702500002</v>
      </c>
      <c r="K33" s="39">
        <v>316972.97904300009</v>
      </c>
      <c r="L33" s="39">
        <v>1015280.6217179997</v>
      </c>
      <c r="M33" s="39">
        <v>1938555.5503570004</v>
      </c>
      <c r="N33" s="40"/>
      <c r="O33" s="39">
        <v>2616218.1699279998</v>
      </c>
      <c r="P33" s="39">
        <v>124022.29904700001</v>
      </c>
      <c r="Q33" s="39">
        <v>171929.87055999995</v>
      </c>
      <c r="R33" s="39">
        <v>4051266.1044670008</v>
      </c>
      <c r="S33" s="39">
        <v>2502830.8628859995</v>
      </c>
      <c r="T33" s="39">
        <v>1367.9776440000001</v>
      </c>
      <c r="U33" s="39">
        <v>6647100.4413450006</v>
      </c>
      <c r="V33" s="39">
        <v>50.300539999999998</v>
      </c>
      <c r="W33" s="41">
        <f t="shared" si="1"/>
        <v>3.670953888577979E-2</v>
      </c>
      <c r="X33" s="41">
        <f t="shared" si="2"/>
        <v>0.18268214965027782</v>
      </c>
      <c r="Y33" s="41">
        <f t="shared" si="3"/>
        <v>0</v>
      </c>
      <c r="Z33" s="41">
        <f t="shared" si="4"/>
        <v>0</v>
      </c>
      <c r="AA33" s="41">
        <f t="shared" si="5"/>
        <v>0</v>
      </c>
      <c r="AB33" s="41">
        <f t="shared" si="6"/>
        <v>3.6331101126225049E-2</v>
      </c>
      <c r="AC33" s="41">
        <f t="shared" si="7"/>
        <v>1.1100245165418306E-2</v>
      </c>
      <c r="AD33" s="41">
        <f t="shared" si="8"/>
        <v>4.300904419682914E-2</v>
      </c>
      <c r="AE33" s="41">
        <f t="shared" si="9"/>
        <v>6.2804772949648811E-3</v>
      </c>
      <c r="AF33" s="41">
        <f t="shared" si="10"/>
        <v>1.1182212275056686E-2</v>
      </c>
      <c r="AG33" s="41">
        <f t="shared" si="11"/>
        <v>3.5817196358753529E-2</v>
      </c>
      <c r="AH33" s="41">
        <f t="shared" si="12"/>
        <v>6.8388604405742126E-2</v>
      </c>
      <c r="AI33" s="41">
        <f t="shared" si="13"/>
        <v>0</v>
      </c>
      <c r="AJ33" s="41">
        <f t="shared" si="14"/>
        <v>9.2295270790342401E-2</v>
      </c>
      <c r="AK33" s="41">
        <f t="shared" si="15"/>
        <v>4.3752741289533629E-3</v>
      </c>
      <c r="AL33" s="41">
        <f t="shared" si="16"/>
        <v>6.0653634099332096E-3</v>
      </c>
      <c r="AM33" s="41">
        <f t="shared" si="17"/>
        <v>0.14292107074763102</v>
      </c>
      <c r="AN33" s="41">
        <f t="shared" si="18"/>
        <v>8.8295179235318488E-2</v>
      </c>
      <c r="AO33" s="41">
        <f t="shared" si="19"/>
        <v>4.8259685885290417E-5</v>
      </c>
      <c r="AP33" s="41">
        <f t="shared" si="20"/>
        <v>0.2344972381341672</v>
      </c>
      <c r="AQ33" s="41">
        <f t="shared" si="21"/>
        <v>1.7745087216209551E-6</v>
      </c>
    </row>
    <row r="34" spans="1:43" x14ac:dyDescent="0.25">
      <c r="A34" s="39">
        <v>10966</v>
      </c>
      <c r="B34" s="39">
        <v>2528307.8286959999</v>
      </c>
      <c r="C34" s="39">
        <v>7218176.7274839981</v>
      </c>
      <c r="D34" s="40"/>
      <c r="E34" s="40"/>
      <c r="F34" s="40"/>
      <c r="G34" s="39">
        <v>1681261.0749179996</v>
      </c>
      <c r="H34" s="39">
        <v>840176.99239399971</v>
      </c>
      <c r="I34" s="39">
        <v>421147.89530799998</v>
      </c>
      <c r="J34" s="39">
        <v>1105584.5709449998</v>
      </c>
      <c r="K34" s="40"/>
      <c r="L34" s="39">
        <v>335694.86494999996</v>
      </c>
      <c r="M34" s="39">
        <v>970942.62552400003</v>
      </c>
      <c r="N34" s="40"/>
      <c r="O34" s="39">
        <v>5412016.8976610014</v>
      </c>
      <c r="P34" s="39">
        <v>141906.27611600002</v>
      </c>
      <c r="Q34" s="39">
        <v>210820.02342499996</v>
      </c>
      <c r="R34" s="39">
        <v>2338856.5575620001</v>
      </c>
      <c r="S34" s="39">
        <v>909262.77850099979</v>
      </c>
      <c r="T34" s="39">
        <v>5224.79601</v>
      </c>
      <c r="U34" s="39">
        <v>9043744.1814670023</v>
      </c>
      <c r="V34" s="40"/>
      <c r="W34" s="41">
        <f t="shared" si="1"/>
        <v>7.6238529933466664E-2</v>
      </c>
      <c r="X34" s="41">
        <f t="shared" si="2"/>
        <v>0.21765671737336101</v>
      </c>
      <c r="Y34" s="41">
        <f t="shared" si="3"/>
        <v>0</v>
      </c>
      <c r="Z34" s="41">
        <f t="shared" si="4"/>
        <v>0</v>
      </c>
      <c r="AA34" s="41">
        <f t="shared" si="5"/>
        <v>0</v>
      </c>
      <c r="AB34" s="41">
        <f t="shared" si="6"/>
        <v>5.0696703673229836E-2</v>
      </c>
      <c r="AC34" s="41">
        <f t="shared" si="7"/>
        <v>2.5334675650265405E-2</v>
      </c>
      <c r="AD34" s="41">
        <f t="shared" si="8"/>
        <v>1.2699282918969289E-2</v>
      </c>
      <c r="AE34" s="41">
        <f t="shared" si="9"/>
        <v>3.3337769020571249E-2</v>
      </c>
      <c r="AF34" s="41">
        <f t="shared" si="10"/>
        <v>0</v>
      </c>
      <c r="AG34" s="41">
        <f t="shared" si="11"/>
        <v>1.0122534415914619E-2</v>
      </c>
      <c r="AH34" s="41">
        <f t="shared" si="12"/>
        <v>2.9277779224323494E-2</v>
      </c>
      <c r="AI34" s="41">
        <f t="shared" si="13"/>
        <v>0</v>
      </c>
      <c r="AJ34" s="41">
        <f t="shared" si="14"/>
        <v>0.16319381982278655</v>
      </c>
      <c r="AK34" s="41">
        <f t="shared" si="15"/>
        <v>4.2790382391832086E-3</v>
      </c>
      <c r="AL34" s="41">
        <f t="shared" si="16"/>
        <v>6.3570616220219563E-3</v>
      </c>
      <c r="AM34" s="41">
        <f t="shared" si="17"/>
        <v>7.0525821124297602E-2</v>
      </c>
      <c r="AN34" s="41">
        <f t="shared" si="18"/>
        <v>2.7417886686641503E-2</v>
      </c>
      <c r="AO34" s="41">
        <f t="shared" si="19"/>
        <v>1.5754836594010995E-4</v>
      </c>
      <c r="AP34" s="41">
        <f t="shared" si="20"/>
        <v>0.2727048319290275</v>
      </c>
      <c r="AQ34" s="41">
        <f t="shared" si="21"/>
        <v>0</v>
      </c>
    </row>
    <row r="35" spans="1:43" x14ac:dyDescent="0.25">
      <c r="A35" s="39">
        <v>11117</v>
      </c>
      <c r="B35" s="39">
        <v>2958921.4374779998</v>
      </c>
      <c r="C35" s="39">
        <v>6213259.9089640006</v>
      </c>
      <c r="D35" s="40"/>
      <c r="E35" s="40"/>
      <c r="F35" s="40"/>
      <c r="G35" s="39">
        <v>2076097.0924060002</v>
      </c>
      <c r="H35" s="39">
        <v>2442175.5783120007</v>
      </c>
      <c r="I35" s="39">
        <v>1816760.2707360003</v>
      </c>
      <c r="J35" s="39">
        <v>1875115.3003579993</v>
      </c>
      <c r="K35" s="40"/>
      <c r="L35" s="39">
        <v>1017916.101844</v>
      </c>
      <c r="M35" s="39">
        <v>1634289.5583449998</v>
      </c>
      <c r="N35" s="40"/>
      <c r="O35" s="39">
        <v>2358653.5345040006</v>
      </c>
      <c r="P35" s="40"/>
      <c r="Q35" s="39">
        <v>321367.66804799996</v>
      </c>
      <c r="R35" s="39">
        <v>2500528.6343539995</v>
      </c>
      <c r="S35" s="39">
        <v>5459125.807573</v>
      </c>
      <c r="T35" s="39">
        <v>811547.25592400029</v>
      </c>
      <c r="U35" s="39">
        <v>15009208.173893999</v>
      </c>
      <c r="V35" s="39">
        <v>196567.44437300001</v>
      </c>
      <c r="W35" s="41">
        <f t="shared" si="1"/>
        <v>6.3371690727412014E-2</v>
      </c>
      <c r="X35" s="41">
        <f t="shared" si="2"/>
        <v>0.1330703750267524</v>
      </c>
      <c r="Y35" s="41">
        <f t="shared" si="3"/>
        <v>0</v>
      </c>
      <c r="Z35" s="41">
        <f t="shared" si="4"/>
        <v>0</v>
      </c>
      <c r="AA35" s="41">
        <f t="shared" si="5"/>
        <v>0</v>
      </c>
      <c r="AB35" s="41">
        <f t="shared" si="6"/>
        <v>4.4464101409928222E-2</v>
      </c>
      <c r="AC35" s="41">
        <f t="shared" si="7"/>
        <v>5.2304462528325373E-2</v>
      </c>
      <c r="AD35" s="41">
        <f t="shared" si="8"/>
        <v>3.8909843480353354E-2</v>
      </c>
      <c r="AE35" s="41">
        <f t="shared" si="9"/>
        <v>4.0159642424912788E-2</v>
      </c>
      <c r="AF35" s="41">
        <f t="shared" si="10"/>
        <v>0</v>
      </c>
      <c r="AG35" s="41">
        <f t="shared" si="11"/>
        <v>2.1800870944208846E-2</v>
      </c>
      <c r="AH35" s="41">
        <f t="shared" si="12"/>
        <v>3.5001839230565289E-2</v>
      </c>
      <c r="AI35" s="41">
        <f t="shared" si="13"/>
        <v>0</v>
      </c>
      <c r="AJ35" s="41">
        <f t="shared" si="14"/>
        <v>5.0515657640814296E-2</v>
      </c>
      <c r="AK35" s="41">
        <f t="shared" si="15"/>
        <v>0</v>
      </c>
      <c r="AL35" s="41">
        <f t="shared" si="16"/>
        <v>6.8827824258442761E-3</v>
      </c>
      <c r="AM35" s="41">
        <f t="shared" si="17"/>
        <v>5.3554219204408254E-2</v>
      </c>
      <c r="AN35" s="41">
        <f t="shared" si="18"/>
        <v>0.11691896511264563</v>
      </c>
      <c r="AO35" s="41">
        <f t="shared" si="19"/>
        <v>1.7381036570180319E-2</v>
      </c>
      <c r="AP35" s="41">
        <f t="shared" si="20"/>
        <v>0.32145459707442031</v>
      </c>
      <c r="AQ35" s="41">
        <f t="shared" si="21"/>
        <v>4.209916199228639E-3</v>
      </c>
    </row>
    <row r="36" spans="1:43" x14ac:dyDescent="0.25">
      <c r="A36" s="39">
        <v>11150</v>
      </c>
      <c r="B36" s="39">
        <v>6836909.6494329972</v>
      </c>
      <c r="C36" s="39">
        <v>8485136.9017889984</v>
      </c>
      <c r="D36" s="40"/>
      <c r="E36" s="40"/>
      <c r="F36" s="40"/>
      <c r="G36" s="39">
        <v>4953370.2740460001</v>
      </c>
      <c r="H36" s="39">
        <v>430140.33628699998</v>
      </c>
      <c r="I36" s="39">
        <v>186951.54832099998</v>
      </c>
      <c r="J36" s="39">
        <v>1333048.8875670002</v>
      </c>
      <c r="K36" s="40"/>
      <c r="L36" s="39">
        <v>1815605.4623720003</v>
      </c>
      <c r="M36" s="39">
        <v>503565.334669</v>
      </c>
      <c r="N36" s="40"/>
      <c r="O36" s="39">
        <v>6530476.0275840014</v>
      </c>
      <c r="P36" s="40"/>
      <c r="Q36" s="39">
        <v>108954.11879800002</v>
      </c>
      <c r="R36" s="40"/>
      <c r="S36" s="39">
        <v>4960799.042795999</v>
      </c>
      <c r="T36" s="39">
        <v>5652.0185039999997</v>
      </c>
      <c r="U36" s="39">
        <v>7580629.4900450036</v>
      </c>
      <c r="V36" s="39">
        <v>537040.52644699998</v>
      </c>
      <c r="W36" s="41">
        <f t="shared" si="1"/>
        <v>0.1544426327006258</v>
      </c>
      <c r="X36" s="41">
        <f t="shared" si="2"/>
        <v>0.19167532542224028</v>
      </c>
      <c r="Y36" s="41">
        <f t="shared" si="3"/>
        <v>0</v>
      </c>
      <c r="Z36" s="41">
        <f t="shared" si="4"/>
        <v>0</v>
      </c>
      <c r="AA36" s="41">
        <f t="shared" si="5"/>
        <v>0</v>
      </c>
      <c r="AB36" s="41">
        <f t="shared" si="6"/>
        <v>0.11189434775229611</v>
      </c>
      <c r="AC36" s="41">
        <f t="shared" si="7"/>
        <v>9.716671621133122E-3</v>
      </c>
      <c r="AD36" s="41">
        <f t="shared" si="8"/>
        <v>4.2231491698223678E-3</v>
      </c>
      <c r="AE36" s="41">
        <f t="shared" si="9"/>
        <v>3.0112958964078482E-2</v>
      </c>
      <c r="AF36" s="41">
        <f t="shared" si="10"/>
        <v>0</v>
      </c>
      <c r="AG36" s="41">
        <f t="shared" si="11"/>
        <v>4.1013689215217822E-2</v>
      </c>
      <c r="AH36" s="41">
        <f t="shared" si="12"/>
        <v>1.1375308437709414E-2</v>
      </c>
      <c r="AI36" s="41">
        <f t="shared" si="13"/>
        <v>0</v>
      </c>
      <c r="AJ36" s="41">
        <f t="shared" si="14"/>
        <v>0.14752043864906747</v>
      </c>
      <c r="AK36" s="41">
        <f t="shared" si="15"/>
        <v>0</v>
      </c>
      <c r="AL36" s="41">
        <f t="shared" si="16"/>
        <v>2.4612232446475858E-3</v>
      </c>
      <c r="AM36" s="41">
        <f t="shared" si="17"/>
        <v>0</v>
      </c>
      <c r="AN36" s="41">
        <f t="shared" si="18"/>
        <v>0.11206216020884496</v>
      </c>
      <c r="AO36" s="41">
        <f t="shared" si="19"/>
        <v>1.2767648873388367E-4</v>
      </c>
      <c r="AP36" s="41">
        <f t="shared" si="20"/>
        <v>0.17124292055953205</v>
      </c>
      <c r="AQ36" s="41">
        <f t="shared" si="21"/>
        <v>1.213149756605067E-2</v>
      </c>
    </row>
    <row r="37" spans="1:43" x14ac:dyDescent="0.25">
      <c r="A37" s="39">
        <v>11276</v>
      </c>
      <c r="B37" s="39">
        <v>2903335.8472569999</v>
      </c>
      <c r="C37" s="39">
        <v>13458701.692962</v>
      </c>
      <c r="D37" s="40"/>
      <c r="E37" s="40"/>
      <c r="F37" s="40"/>
      <c r="G37" s="39">
        <v>1191709.0117569999</v>
      </c>
      <c r="H37" s="39">
        <v>2216573.2179980003</v>
      </c>
      <c r="I37" s="39">
        <v>349368.40257600002</v>
      </c>
      <c r="J37" s="39">
        <v>70580.712776</v>
      </c>
      <c r="K37" s="40"/>
      <c r="L37" s="39">
        <v>384061.73870400008</v>
      </c>
      <c r="M37" s="39">
        <v>530142.49996499985</v>
      </c>
      <c r="N37" s="39">
        <v>16573.837455000001</v>
      </c>
      <c r="O37" s="39">
        <v>1950729.6155629999</v>
      </c>
      <c r="P37" s="39">
        <v>72971.806434999991</v>
      </c>
      <c r="Q37" s="39">
        <v>807465.11459799972</v>
      </c>
      <c r="R37" s="39">
        <v>55736.168819999992</v>
      </c>
      <c r="S37" s="39">
        <v>510470.59249299986</v>
      </c>
      <c r="T37" s="39">
        <v>262542.81685100007</v>
      </c>
      <c r="U37" s="39">
        <v>13434107.063429998</v>
      </c>
      <c r="V37" s="40"/>
      <c r="W37" s="41">
        <f t="shared" si="1"/>
        <v>7.597358415536197E-2</v>
      </c>
      <c r="X37" s="41">
        <f t="shared" si="2"/>
        <v>0.35218309540668513</v>
      </c>
      <c r="Y37" s="41">
        <f t="shared" si="3"/>
        <v>0</v>
      </c>
      <c r="Z37" s="41">
        <f t="shared" si="4"/>
        <v>0</v>
      </c>
      <c r="AA37" s="41">
        <f t="shared" si="5"/>
        <v>0</v>
      </c>
      <c r="AB37" s="41">
        <f t="shared" si="6"/>
        <v>3.1184268598812681E-2</v>
      </c>
      <c r="AC37" s="41">
        <f t="shared" si="7"/>
        <v>5.8002594523535289E-2</v>
      </c>
      <c r="AD37" s="41">
        <f t="shared" si="8"/>
        <v>9.142163060263617E-3</v>
      </c>
      <c r="AE37" s="41">
        <f t="shared" si="9"/>
        <v>1.8469340110614512E-3</v>
      </c>
      <c r="AF37" s="41">
        <f t="shared" si="10"/>
        <v>0</v>
      </c>
      <c r="AG37" s="41">
        <f t="shared" si="11"/>
        <v>1.0050007426405787E-2</v>
      </c>
      <c r="AH37" s="41">
        <f t="shared" si="12"/>
        <v>1.3872603086369579E-2</v>
      </c>
      <c r="AI37" s="41">
        <f t="shared" si="13"/>
        <v>4.3369899347137851E-4</v>
      </c>
      <c r="AJ37" s="41">
        <f t="shared" si="14"/>
        <v>5.1046082303000485E-2</v>
      </c>
      <c r="AK37" s="41">
        <f t="shared" si="15"/>
        <v>1.9095034018871855E-3</v>
      </c>
      <c r="AL37" s="41">
        <f t="shared" si="16"/>
        <v>2.1129494506943909E-2</v>
      </c>
      <c r="AM37" s="41">
        <f t="shared" si="17"/>
        <v>1.4584866288701529E-3</v>
      </c>
      <c r="AN37" s="41">
        <f t="shared" si="18"/>
        <v>1.3357834765910719E-2</v>
      </c>
      <c r="AO37" s="41">
        <f t="shared" si="19"/>
        <v>6.8701382960087197E-3</v>
      </c>
      <c r="AP37" s="41">
        <f t="shared" si="20"/>
        <v>0.35153951083541179</v>
      </c>
      <c r="AQ37" s="41">
        <f t="shared" si="21"/>
        <v>0</v>
      </c>
    </row>
    <row r="38" spans="1:43" x14ac:dyDescent="0.25">
      <c r="A38" s="39">
        <v>11280</v>
      </c>
      <c r="B38" s="39">
        <v>2864145.6492759991</v>
      </c>
      <c r="C38" s="39">
        <v>19494579.046665996</v>
      </c>
      <c r="D38" s="40"/>
      <c r="E38" s="40"/>
      <c r="F38" s="40"/>
      <c r="G38" s="39">
        <v>1606148.8927529999</v>
      </c>
      <c r="H38" s="39">
        <v>28.939755000000002</v>
      </c>
      <c r="I38" s="39">
        <v>1904956.0150360002</v>
      </c>
      <c r="J38" s="39">
        <v>338966.58437300008</v>
      </c>
      <c r="K38" s="40"/>
      <c r="L38" s="39">
        <v>5951.0566070000004</v>
      </c>
      <c r="M38" s="39">
        <v>112276.533266</v>
      </c>
      <c r="N38" s="40"/>
      <c r="O38" s="39">
        <v>1317320.9861280001</v>
      </c>
      <c r="P38" s="40"/>
      <c r="Q38" s="40"/>
      <c r="R38" s="40"/>
      <c r="S38" s="39">
        <v>1936943.6644779993</v>
      </c>
      <c r="T38" s="39">
        <v>645647.28521</v>
      </c>
      <c r="U38" s="39">
        <v>18824342.742591005</v>
      </c>
      <c r="V38" s="40"/>
      <c r="W38" s="41">
        <f t="shared" si="1"/>
        <v>5.8390811607632008E-2</v>
      </c>
      <c r="X38" s="41">
        <f t="shared" si="2"/>
        <v>0.39743240458867934</v>
      </c>
      <c r="Y38" s="41">
        <f t="shared" si="3"/>
        <v>0</v>
      </c>
      <c r="Z38" s="41">
        <f t="shared" si="4"/>
        <v>0</v>
      </c>
      <c r="AA38" s="41">
        <f t="shared" si="5"/>
        <v>0</v>
      </c>
      <c r="AB38" s="41">
        <f t="shared" si="6"/>
        <v>3.2744262650977275E-2</v>
      </c>
      <c r="AC38" s="41">
        <f t="shared" si="7"/>
        <v>5.8998947298758334E-7</v>
      </c>
      <c r="AD38" s="41">
        <f t="shared" si="8"/>
        <v>3.8835988603760349E-2</v>
      </c>
      <c r="AE38" s="41">
        <f t="shared" si="9"/>
        <v>6.9104495347188507E-3</v>
      </c>
      <c r="AF38" s="41">
        <f t="shared" si="10"/>
        <v>0</v>
      </c>
      <c r="AG38" s="41">
        <f t="shared" si="11"/>
        <v>1.2132309866767035E-4</v>
      </c>
      <c r="AH38" s="41">
        <f t="shared" si="12"/>
        <v>2.2889610741514644E-3</v>
      </c>
      <c r="AI38" s="41">
        <f t="shared" si="13"/>
        <v>0</v>
      </c>
      <c r="AJ38" s="41">
        <f t="shared" si="14"/>
        <v>2.685598113602352E-2</v>
      </c>
      <c r="AK38" s="41">
        <f t="shared" si="15"/>
        <v>0</v>
      </c>
      <c r="AL38" s="41">
        <f t="shared" si="16"/>
        <v>0</v>
      </c>
      <c r="AM38" s="41">
        <f t="shared" si="17"/>
        <v>0</v>
      </c>
      <c r="AN38" s="41">
        <f t="shared" si="18"/>
        <v>3.9488114941263787E-2</v>
      </c>
      <c r="AO38" s="41">
        <f t="shared" si="19"/>
        <v>1.3162692688203885E-2</v>
      </c>
      <c r="AP38" s="41">
        <f t="shared" si="20"/>
        <v>0.38376842008644879</v>
      </c>
      <c r="AQ38" s="41">
        <f t="shared" si="21"/>
        <v>0</v>
      </c>
    </row>
    <row r="39" spans="1:43" x14ac:dyDescent="0.25">
      <c r="A39" s="39">
        <v>11443</v>
      </c>
      <c r="B39" s="40"/>
      <c r="C39" s="39">
        <v>6435288.7275960008</v>
      </c>
      <c r="D39" s="40"/>
      <c r="E39" s="40"/>
      <c r="F39" s="40"/>
      <c r="G39" s="39">
        <v>141038.77947699997</v>
      </c>
      <c r="H39" s="39">
        <v>596519.9782469999</v>
      </c>
      <c r="I39" s="39">
        <v>865495.74525300029</v>
      </c>
      <c r="J39" s="39">
        <v>429992.44730600005</v>
      </c>
      <c r="K39" s="40"/>
      <c r="L39" s="39">
        <v>721417.32323899982</v>
      </c>
      <c r="M39" s="39">
        <v>2979331.9379009991</v>
      </c>
      <c r="N39" s="39">
        <v>13062.895902</v>
      </c>
      <c r="O39" s="40"/>
      <c r="P39" s="40"/>
      <c r="Q39" s="39">
        <v>66849.035769000009</v>
      </c>
      <c r="R39" s="39">
        <v>649618.01312900009</v>
      </c>
      <c r="S39" s="39">
        <v>7132055.9353489988</v>
      </c>
      <c r="T39" s="39">
        <v>420127.96258199995</v>
      </c>
      <c r="U39" s="39">
        <v>11157788.086570999</v>
      </c>
      <c r="V39" s="39">
        <v>589544.024538</v>
      </c>
      <c r="W39" s="41">
        <f t="shared" si="1"/>
        <v>0</v>
      </c>
      <c r="X39" s="41">
        <f t="shared" si="2"/>
        <v>0.19986528873398793</v>
      </c>
      <c r="Y39" s="41">
        <f t="shared" si="3"/>
        <v>0</v>
      </c>
      <c r="Z39" s="41">
        <f t="shared" si="4"/>
        <v>0</v>
      </c>
      <c r="AA39" s="41">
        <f t="shared" si="5"/>
        <v>0</v>
      </c>
      <c r="AB39" s="41">
        <f t="shared" si="6"/>
        <v>4.3803405839399198E-3</v>
      </c>
      <c r="AC39" s="41">
        <f t="shared" si="7"/>
        <v>1.8526540569449575E-2</v>
      </c>
      <c r="AD39" s="41">
        <f t="shared" si="8"/>
        <v>2.6880310168717048E-2</v>
      </c>
      <c r="AE39" s="41">
        <f t="shared" si="9"/>
        <v>1.3354577901954087E-2</v>
      </c>
      <c r="AF39" s="41">
        <f t="shared" si="10"/>
        <v>0</v>
      </c>
      <c r="AG39" s="41">
        <f t="shared" si="11"/>
        <v>2.2405565268355312E-2</v>
      </c>
      <c r="AH39" s="41">
        <f t="shared" si="12"/>
        <v>9.2531207721804884E-2</v>
      </c>
      <c r="AI39" s="41">
        <f t="shared" si="13"/>
        <v>4.0570354675143979E-4</v>
      </c>
      <c r="AJ39" s="41">
        <f t="shared" si="14"/>
        <v>0</v>
      </c>
      <c r="AK39" s="41">
        <f t="shared" si="15"/>
        <v>0</v>
      </c>
      <c r="AL39" s="41">
        <f t="shared" si="16"/>
        <v>2.0761775269329684E-3</v>
      </c>
      <c r="AM39" s="41">
        <f t="shared" si="17"/>
        <v>2.0175643589084059E-2</v>
      </c>
      <c r="AN39" s="41">
        <f t="shared" si="18"/>
        <v>0.22150527802627101</v>
      </c>
      <c r="AO39" s="41">
        <f t="shared" si="19"/>
        <v>1.3048209660989272E-2</v>
      </c>
      <c r="AP39" s="41">
        <f t="shared" si="20"/>
        <v>0.34653527323368971</v>
      </c>
      <c r="AQ39" s="41">
        <f t="shared" si="21"/>
        <v>1.8309883468072705E-2</v>
      </c>
    </row>
    <row r="40" spans="1:43" x14ac:dyDescent="0.25">
      <c r="A40" s="39">
        <v>11462</v>
      </c>
      <c r="B40" s="39">
        <v>3033609.4247959992</v>
      </c>
      <c r="C40" s="39">
        <v>13324577.451524993</v>
      </c>
      <c r="D40" s="40"/>
      <c r="E40" s="40"/>
      <c r="F40" s="40"/>
      <c r="G40" s="39">
        <v>1619575.9463299999</v>
      </c>
      <c r="H40" s="39">
        <v>1805149.7083949998</v>
      </c>
      <c r="I40" s="39">
        <v>644519.34443699988</v>
      </c>
      <c r="J40" s="39">
        <v>3344834.0872209994</v>
      </c>
      <c r="K40" s="40"/>
      <c r="L40" s="39">
        <v>520125.22758500016</v>
      </c>
      <c r="M40" s="39">
        <v>1032925.1732920001</v>
      </c>
      <c r="N40" s="40"/>
      <c r="O40" s="39">
        <v>2058113.6668649996</v>
      </c>
      <c r="P40" s="40"/>
      <c r="Q40" s="39">
        <v>1450310.7129550001</v>
      </c>
      <c r="R40" s="39">
        <v>3927102.3218750008</v>
      </c>
      <c r="S40" s="39">
        <v>17244648.466822002</v>
      </c>
      <c r="T40" s="39">
        <v>400266.2019579999</v>
      </c>
      <c r="U40" s="39">
        <v>10158804.754594002</v>
      </c>
      <c r="V40" s="39">
        <v>829131.89397399989</v>
      </c>
      <c r="W40" s="41">
        <f t="shared" si="1"/>
        <v>4.9412394144089648E-2</v>
      </c>
      <c r="X40" s="41">
        <f t="shared" si="2"/>
        <v>0.21703495099158251</v>
      </c>
      <c r="Y40" s="41">
        <f t="shared" si="3"/>
        <v>0</v>
      </c>
      <c r="Z40" s="41">
        <f t="shared" si="4"/>
        <v>0</v>
      </c>
      <c r="AA40" s="41">
        <f t="shared" si="5"/>
        <v>0</v>
      </c>
      <c r="AB40" s="41">
        <f t="shared" si="6"/>
        <v>2.6380167582623629E-2</v>
      </c>
      <c r="AC40" s="41">
        <f t="shared" si="7"/>
        <v>2.940285197930529E-2</v>
      </c>
      <c r="AD40" s="41">
        <f t="shared" si="8"/>
        <v>1.0498135857734204E-2</v>
      </c>
      <c r="AE40" s="41">
        <f t="shared" si="9"/>
        <v>5.4481720327416459E-2</v>
      </c>
      <c r="AF40" s="41">
        <f t="shared" si="10"/>
        <v>0</v>
      </c>
      <c r="AG40" s="41">
        <f t="shared" si="11"/>
        <v>8.4719649601703896E-3</v>
      </c>
      <c r="AH40" s="41">
        <f t="shared" si="12"/>
        <v>1.682461340173633E-2</v>
      </c>
      <c r="AI40" s="41">
        <f t="shared" si="13"/>
        <v>0</v>
      </c>
      <c r="AJ40" s="41">
        <f t="shared" si="14"/>
        <v>3.3523209306125401E-2</v>
      </c>
      <c r="AK40" s="41">
        <f t="shared" si="15"/>
        <v>0</v>
      </c>
      <c r="AL40" s="41">
        <f t="shared" si="16"/>
        <v>2.3623121682761539E-2</v>
      </c>
      <c r="AM40" s="41">
        <f t="shared" si="17"/>
        <v>6.3965890330692859E-2</v>
      </c>
      <c r="AN40" s="41">
        <f t="shared" si="18"/>
        <v>0.28088631316675877</v>
      </c>
      <c r="AO40" s="41">
        <f t="shared" si="19"/>
        <v>6.5196630693605175E-3</v>
      </c>
      <c r="AP40" s="41">
        <f t="shared" si="20"/>
        <v>0.16546983948027744</v>
      </c>
      <c r="AQ40" s="41">
        <f t="shared" si="21"/>
        <v>1.3505163719365058E-2</v>
      </c>
    </row>
    <row r="41" spans="1:43" x14ac:dyDescent="0.25">
      <c r="A41" s="39">
        <v>11478</v>
      </c>
      <c r="B41" s="39">
        <v>1479227.9059980004</v>
      </c>
      <c r="C41" s="39">
        <v>10808747.783142002</v>
      </c>
      <c r="D41" s="40"/>
      <c r="E41" s="40"/>
      <c r="F41" s="40"/>
      <c r="G41" s="39">
        <v>274200.78749000002</v>
      </c>
      <c r="H41" s="39">
        <v>221605.26680799999</v>
      </c>
      <c r="I41" s="39">
        <v>2034311.2162640002</v>
      </c>
      <c r="J41" s="39">
        <v>745362.89478899993</v>
      </c>
      <c r="K41" s="40"/>
      <c r="L41" s="39">
        <v>363883.56226800015</v>
      </c>
      <c r="M41" s="39">
        <v>863117.27730300021</v>
      </c>
      <c r="N41" s="39">
        <v>245686.392444</v>
      </c>
      <c r="O41" s="39">
        <v>2081749.4447550001</v>
      </c>
      <c r="P41" s="39">
        <v>83184.968894999984</v>
      </c>
      <c r="Q41" s="39">
        <v>506801.5869520001</v>
      </c>
      <c r="R41" s="39">
        <v>2605125.3316700002</v>
      </c>
      <c r="S41" s="39">
        <v>3304509.4407159993</v>
      </c>
      <c r="T41" s="39">
        <v>5222.4311989999997</v>
      </c>
      <c r="U41" s="39">
        <v>8504047.3988809995</v>
      </c>
      <c r="V41" s="39">
        <v>188947.698508</v>
      </c>
      <c r="W41" s="41">
        <f t="shared" si="1"/>
        <v>4.3106407649284209E-2</v>
      </c>
      <c r="X41" s="41">
        <f t="shared" si="2"/>
        <v>0.31497937960010741</v>
      </c>
      <c r="Y41" s="41">
        <f t="shared" si="3"/>
        <v>0</v>
      </c>
      <c r="Z41" s="41">
        <f t="shared" si="4"/>
        <v>0</v>
      </c>
      <c r="AA41" s="41">
        <f t="shared" si="5"/>
        <v>0</v>
      </c>
      <c r="AB41" s="41">
        <f t="shared" si="6"/>
        <v>7.9905272712686836E-3</v>
      </c>
      <c r="AC41" s="41">
        <f t="shared" si="7"/>
        <v>6.457833123293546E-3</v>
      </c>
      <c r="AD41" s="41">
        <f t="shared" si="8"/>
        <v>5.9282175666246321E-2</v>
      </c>
      <c r="AE41" s="41">
        <f t="shared" si="9"/>
        <v>2.1720734620503165E-2</v>
      </c>
      <c r="AF41" s="41">
        <f t="shared" si="10"/>
        <v>0</v>
      </c>
      <c r="AG41" s="41">
        <f t="shared" si="11"/>
        <v>1.0603986788239589E-2</v>
      </c>
      <c r="AH41" s="41">
        <f t="shared" si="12"/>
        <v>2.51522331708997E-2</v>
      </c>
      <c r="AI41" s="41">
        <f t="shared" si="13"/>
        <v>7.1595849048208806E-3</v>
      </c>
      <c r="AJ41" s="41">
        <f t="shared" si="14"/>
        <v>6.0664580370214702E-2</v>
      </c>
      <c r="AK41" s="41">
        <f t="shared" si="15"/>
        <v>2.4241059575344057E-3</v>
      </c>
      <c r="AL41" s="41">
        <f t="shared" si="16"/>
        <v>1.4768782900778108E-2</v>
      </c>
      <c r="AM41" s="41">
        <f t="shared" si="17"/>
        <v>7.5916357492376546E-2</v>
      </c>
      <c r="AN41" s="41">
        <f t="shared" si="18"/>
        <v>9.6297217254231945E-2</v>
      </c>
      <c r="AO41" s="41">
        <f t="shared" si="19"/>
        <v>1.5218766984560823E-4</v>
      </c>
      <c r="AP41" s="41">
        <f t="shared" si="20"/>
        <v>0.24781775165178296</v>
      </c>
      <c r="AQ41" s="41">
        <f t="shared" si="21"/>
        <v>5.5061539085721574E-3</v>
      </c>
    </row>
    <row r="42" spans="1:43" x14ac:dyDescent="0.25">
      <c r="A42" s="39">
        <v>12012</v>
      </c>
      <c r="B42" s="39">
        <v>821203.72330699989</v>
      </c>
      <c r="C42" s="39">
        <v>4914634.9665060006</v>
      </c>
      <c r="D42" s="40"/>
      <c r="E42" s="40"/>
      <c r="F42" s="40"/>
      <c r="G42" s="39">
        <v>842311.41019400011</v>
      </c>
      <c r="H42" s="39">
        <v>1319587.6493370002</v>
      </c>
      <c r="I42" s="39">
        <v>1802379.8859099993</v>
      </c>
      <c r="J42" s="39">
        <v>1834224.2372579994</v>
      </c>
      <c r="K42" s="40"/>
      <c r="L42" s="39">
        <v>2144641.9232780007</v>
      </c>
      <c r="M42" s="39">
        <v>687426.87293500011</v>
      </c>
      <c r="N42" s="40"/>
      <c r="O42" s="39">
        <v>1402811.2786140002</v>
      </c>
      <c r="P42" s="40"/>
      <c r="Q42" s="39">
        <v>78864.487433999995</v>
      </c>
      <c r="R42" s="40"/>
      <c r="S42" s="39">
        <v>4000150.5701850001</v>
      </c>
      <c r="T42" s="40"/>
      <c r="U42" s="39">
        <v>20120699.789237007</v>
      </c>
      <c r="V42" s="39">
        <v>344138.5065420001</v>
      </c>
      <c r="W42" s="41">
        <f t="shared" si="1"/>
        <v>2.0370654364143405E-2</v>
      </c>
      <c r="X42" s="41">
        <f t="shared" si="2"/>
        <v>0.12191168572088946</v>
      </c>
      <c r="Y42" s="41">
        <f t="shared" si="3"/>
        <v>0</v>
      </c>
      <c r="Z42" s="41">
        <f t="shared" si="4"/>
        <v>0</v>
      </c>
      <c r="AA42" s="41">
        <f t="shared" si="5"/>
        <v>0</v>
      </c>
      <c r="AB42" s="41">
        <f t="shared" si="6"/>
        <v>2.08942484271003E-2</v>
      </c>
      <c r="AC42" s="41">
        <f t="shared" si="7"/>
        <v>3.2733490052367094E-2</v>
      </c>
      <c r="AD42" s="41">
        <f t="shared" si="8"/>
        <v>4.4709560668943764E-2</v>
      </c>
      <c r="AE42" s="41">
        <f t="shared" si="9"/>
        <v>4.5499486793667318E-2</v>
      </c>
      <c r="AF42" s="41">
        <f t="shared" si="10"/>
        <v>0</v>
      </c>
      <c r="AG42" s="41">
        <f t="shared" si="11"/>
        <v>5.3199660588503714E-2</v>
      </c>
      <c r="AH42" s="41">
        <f t="shared" si="12"/>
        <v>1.7052206208699554E-2</v>
      </c>
      <c r="AI42" s="41">
        <f t="shared" si="13"/>
        <v>0</v>
      </c>
      <c r="AJ42" s="41">
        <f t="shared" si="14"/>
        <v>3.4797922712394853E-2</v>
      </c>
      <c r="AK42" s="41">
        <f t="shared" si="15"/>
        <v>0</v>
      </c>
      <c r="AL42" s="41">
        <f t="shared" si="16"/>
        <v>1.9563004520411322E-3</v>
      </c>
      <c r="AM42" s="41">
        <f t="shared" si="17"/>
        <v>0</v>
      </c>
      <c r="AN42" s="41">
        <f t="shared" si="18"/>
        <v>9.922712520301992E-2</v>
      </c>
      <c r="AO42" s="41">
        <f t="shared" si="19"/>
        <v>0</v>
      </c>
      <c r="AP42" s="41">
        <f t="shared" si="20"/>
        <v>0.4991110114804157</v>
      </c>
      <c r="AQ42" s="41">
        <f t="shared" si="21"/>
        <v>8.5366473278139753E-3</v>
      </c>
    </row>
    <row r="43" spans="1:43" x14ac:dyDescent="0.25">
      <c r="A43" s="39">
        <v>12813</v>
      </c>
      <c r="B43" s="39">
        <v>91521.934724000021</v>
      </c>
      <c r="C43" s="39">
        <v>6027026.2336270018</v>
      </c>
      <c r="D43" s="40"/>
      <c r="E43" s="39">
        <v>672366.00247299997</v>
      </c>
      <c r="F43" s="40"/>
      <c r="G43" s="39">
        <v>2294967.5563839995</v>
      </c>
      <c r="H43" s="39">
        <v>6220509.6815399975</v>
      </c>
      <c r="I43" s="39">
        <v>3752567.8720469978</v>
      </c>
      <c r="J43" s="39">
        <v>2507498.0531730014</v>
      </c>
      <c r="K43" s="40"/>
      <c r="L43" s="39">
        <v>4480928.6717769997</v>
      </c>
      <c r="M43" s="39">
        <v>2332302.523661999</v>
      </c>
      <c r="N43" s="39">
        <v>2018637.270881</v>
      </c>
      <c r="O43" s="39">
        <v>233761.45803100002</v>
      </c>
      <c r="P43" s="39">
        <v>378837.27976000006</v>
      </c>
      <c r="Q43" s="39">
        <v>1288753.7513530001</v>
      </c>
      <c r="R43" s="39">
        <v>918673.90860000008</v>
      </c>
      <c r="S43" s="39">
        <v>7167794.5416700002</v>
      </c>
      <c r="T43" s="39">
        <v>626673.14929899981</v>
      </c>
      <c r="U43" s="39">
        <v>23319264.061631992</v>
      </c>
      <c r="V43" s="39">
        <v>2871714.3079819996</v>
      </c>
      <c r="W43" s="41">
        <f t="shared" si="1"/>
        <v>1.3618565779839333E-3</v>
      </c>
      <c r="X43" s="41">
        <f t="shared" si="2"/>
        <v>8.9682821355329942E-2</v>
      </c>
      <c r="Y43" s="41">
        <f t="shared" si="3"/>
        <v>0</v>
      </c>
      <c r="Z43" s="41">
        <f t="shared" si="4"/>
        <v>1.0004880972435334E-2</v>
      </c>
      <c r="AA43" s="41">
        <f t="shared" si="5"/>
        <v>0</v>
      </c>
      <c r="AB43" s="41">
        <f t="shared" si="6"/>
        <v>3.41493727415891E-2</v>
      </c>
      <c r="AC43" s="41">
        <f t="shared" si="7"/>
        <v>9.2561876601112772E-2</v>
      </c>
      <c r="AD43" s="41">
        <f t="shared" si="8"/>
        <v>5.5838627715747428E-2</v>
      </c>
      <c r="AE43" s="41">
        <f t="shared" si="9"/>
        <v>3.7311850195186853E-2</v>
      </c>
      <c r="AF43" s="41">
        <f t="shared" si="10"/>
        <v>0</v>
      </c>
      <c r="AG43" s="41">
        <f t="shared" si="11"/>
        <v>6.6676717505361846E-2</v>
      </c>
      <c r="AH43" s="41">
        <f t="shared" si="12"/>
        <v>3.4704921211250385E-2</v>
      </c>
      <c r="AI43" s="41">
        <f t="shared" si="13"/>
        <v>3.0037547328989354E-2</v>
      </c>
      <c r="AJ43" s="41">
        <f t="shared" si="14"/>
        <v>3.4783965205572838E-3</v>
      </c>
      <c r="AK43" s="41">
        <f t="shared" si="15"/>
        <v>5.6371408994198655E-3</v>
      </c>
      <c r="AL43" s="41">
        <f t="shared" si="16"/>
        <v>1.9176799299253776E-2</v>
      </c>
      <c r="AM43" s="41">
        <f t="shared" si="17"/>
        <v>1.3669970037478253E-2</v>
      </c>
      <c r="AN43" s="41">
        <f t="shared" si="18"/>
        <v>0.10665758078266278</v>
      </c>
      <c r="AO43" s="41">
        <f t="shared" si="19"/>
        <v>9.3249662301440727E-3</v>
      </c>
      <c r="AP43" s="41">
        <f t="shared" si="20"/>
        <v>0.34699324540994453</v>
      </c>
      <c r="AQ43" s="41">
        <f t="shared" si="21"/>
        <v>4.2731428615552527E-2</v>
      </c>
    </row>
    <row r="44" spans="1:43" x14ac:dyDescent="0.25">
      <c r="A44" s="39">
        <v>12953</v>
      </c>
      <c r="B44" s="39">
        <v>1078224.7992710001</v>
      </c>
      <c r="C44" s="39">
        <v>7626588.5576400021</v>
      </c>
      <c r="D44" s="40"/>
      <c r="E44" s="40"/>
      <c r="F44" s="40"/>
      <c r="G44" s="39">
        <v>967699.24664300005</v>
      </c>
      <c r="H44" s="39">
        <v>667985.17954300018</v>
      </c>
      <c r="I44" s="39">
        <v>864941.39793899981</v>
      </c>
      <c r="J44" s="39">
        <v>330095.48055900011</v>
      </c>
      <c r="K44" s="39">
        <v>12061.750999</v>
      </c>
      <c r="L44" s="39">
        <v>221562.69664899999</v>
      </c>
      <c r="M44" s="39">
        <v>499927.01579399989</v>
      </c>
      <c r="N44" s="40"/>
      <c r="O44" s="39">
        <v>3339759.7495860001</v>
      </c>
      <c r="P44" s="39">
        <v>27958.461851</v>
      </c>
      <c r="Q44" s="39">
        <v>183683.01154399998</v>
      </c>
      <c r="R44" s="39">
        <v>577722.2241539997</v>
      </c>
      <c r="S44" s="39">
        <v>51803.250942999992</v>
      </c>
      <c r="T44" s="39">
        <v>507700.43752700015</v>
      </c>
      <c r="U44" s="39">
        <v>11207510.115710003</v>
      </c>
      <c r="V44" s="40"/>
      <c r="W44" s="41">
        <f t="shared" si="1"/>
        <v>3.8282132005965051E-2</v>
      </c>
      <c r="X44" s="41">
        <f t="shared" si="2"/>
        <v>0.27078033274337227</v>
      </c>
      <c r="Y44" s="41">
        <f t="shared" si="3"/>
        <v>0</v>
      </c>
      <c r="Z44" s="41">
        <f t="shared" si="4"/>
        <v>0</v>
      </c>
      <c r="AA44" s="41">
        <f t="shared" si="5"/>
        <v>0</v>
      </c>
      <c r="AB44" s="41">
        <f t="shared" si="6"/>
        <v>3.4357946809521728E-2</v>
      </c>
      <c r="AC44" s="41">
        <f t="shared" si="7"/>
        <v>2.371666542875182E-2</v>
      </c>
      <c r="AD44" s="41">
        <f t="shared" si="8"/>
        <v>3.0709552215560241E-2</v>
      </c>
      <c r="AE44" s="41">
        <f t="shared" si="9"/>
        <v>1.1719966717400644E-2</v>
      </c>
      <c r="AF44" s="41">
        <f t="shared" si="10"/>
        <v>4.2824979009849603E-4</v>
      </c>
      <c r="AG44" s="41">
        <f t="shared" si="11"/>
        <v>7.8665343316619233E-3</v>
      </c>
      <c r="AH44" s="41">
        <f t="shared" si="12"/>
        <v>1.7749797653433385E-2</v>
      </c>
      <c r="AI44" s="41">
        <f t="shared" si="13"/>
        <v>0</v>
      </c>
      <c r="AJ44" s="41">
        <f t="shared" si="14"/>
        <v>0.11857742809134326</v>
      </c>
      <c r="AK44" s="41">
        <f t="shared" si="15"/>
        <v>9.926589779676448E-4</v>
      </c>
      <c r="AL44" s="41">
        <f t="shared" si="16"/>
        <v>6.5216245257342194E-3</v>
      </c>
      <c r="AM44" s="41">
        <f t="shared" si="17"/>
        <v>2.0511899246610094E-2</v>
      </c>
      <c r="AN44" s="41">
        <f t="shared" si="18"/>
        <v>1.8392629183440056E-3</v>
      </c>
      <c r="AO44" s="41">
        <f t="shared" si="19"/>
        <v>1.8025791265453766E-2</v>
      </c>
      <c r="AP44" s="41">
        <f t="shared" si="20"/>
        <v>0.39792015727878149</v>
      </c>
      <c r="AQ44" s="41">
        <f t="shared" si="21"/>
        <v>0</v>
      </c>
    </row>
    <row r="45" spans="1:43" x14ac:dyDescent="0.25">
      <c r="A45" s="39">
        <v>13365</v>
      </c>
      <c r="B45" s="39">
        <v>1046402.8722430002</v>
      </c>
      <c r="C45" s="39">
        <v>11920230.500696</v>
      </c>
      <c r="D45" s="40"/>
      <c r="E45" s="40"/>
      <c r="F45" s="40"/>
      <c r="G45" s="39">
        <v>2906501.6600909992</v>
      </c>
      <c r="H45" s="39">
        <v>1003330.0702010005</v>
      </c>
      <c r="I45" s="39">
        <v>882220.41529000027</v>
      </c>
      <c r="J45" s="39">
        <v>2344522.4159330004</v>
      </c>
      <c r="K45" s="40"/>
      <c r="L45" s="39">
        <v>446365.05315699999</v>
      </c>
      <c r="M45" s="39">
        <v>1187459.2717440005</v>
      </c>
      <c r="N45" s="40"/>
      <c r="O45" s="39">
        <v>8611659.3254810013</v>
      </c>
      <c r="P45" s="40"/>
      <c r="Q45" s="39">
        <v>1562763.1517579989</v>
      </c>
      <c r="R45" s="39">
        <v>315260.71319500002</v>
      </c>
      <c r="S45" s="39">
        <v>3083353.1479540002</v>
      </c>
      <c r="T45" s="39">
        <v>1448520.0518939998</v>
      </c>
      <c r="U45" s="39">
        <v>10061014.525855998</v>
      </c>
      <c r="V45" s="39">
        <v>10473.312280999999</v>
      </c>
      <c r="W45" s="41">
        <f t="shared" si="1"/>
        <v>2.2344675702508966E-2</v>
      </c>
      <c r="X45" s="41">
        <f t="shared" si="2"/>
        <v>0.25454219584305038</v>
      </c>
      <c r="Y45" s="41">
        <f t="shared" si="3"/>
        <v>0</v>
      </c>
      <c r="Z45" s="41">
        <f t="shared" si="4"/>
        <v>0</v>
      </c>
      <c r="AA45" s="41">
        <f t="shared" si="5"/>
        <v>0</v>
      </c>
      <c r="AB45" s="41">
        <f t="shared" si="6"/>
        <v>6.2064849730702525E-2</v>
      </c>
      <c r="AC45" s="41">
        <f t="shared" si="7"/>
        <v>2.142490778256451E-2</v>
      </c>
      <c r="AD45" s="41">
        <f t="shared" si="8"/>
        <v>1.8838756659308953E-2</v>
      </c>
      <c r="AE45" s="41">
        <f t="shared" si="9"/>
        <v>5.0064458394491161E-2</v>
      </c>
      <c r="AF45" s="41">
        <f t="shared" si="10"/>
        <v>0</v>
      </c>
      <c r="AG45" s="41">
        <f t="shared" si="11"/>
        <v>9.5315892399520877E-3</v>
      </c>
      <c r="AH45" s="41">
        <f t="shared" si="12"/>
        <v>2.5356765583204037E-2</v>
      </c>
      <c r="AI45" s="41">
        <f t="shared" si="13"/>
        <v>0</v>
      </c>
      <c r="AJ45" s="41">
        <f t="shared" si="14"/>
        <v>0.18389163484986532</v>
      </c>
      <c r="AK45" s="41">
        <f t="shared" si="15"/>
        <v>0</v>
      </c>
      <c r="AL45" s="41">
        <f t="shared" si="16"/>
        <v>3.3370928876573405E-2</v>
      </c>
      <c r="AM45" s="41">
        <f t="shared" si="17"/>
        <v>6.7320136296874422E-3</v>
      </c>
      <c r="AN45" s="41">
        <f t="shared" si="18"/>
        <v>6.5841300702529831E-2</v>
      </c>
      <c r="AO45" s="41">
        <f t="shared" si="19"/>
        <v>3.0931404783679287E-2</v>
      </c>
      <c r="AP45" s="41">
        <f t="shared" si="20"/>
        <v>0.21484087322562115</v>
      </c>
      <c r="AQ45" s="41">
        <f t="shared" si="21"/>
        <v>2.2364499626077443E-4</v>
      </c>
    </row>
    <row r="46" spans="1:43" x14ac:dyDescent="0.25">
      <c r="A46" s="39">
        <v>13490</v>
      </c>
      <c r="B46" s="39">
        <v>848033.03256800002</v>
      </c>
      <c r="C46" s="39">
        <v>1855136.5083979997</v>
      </c>
      <c r="D46" s="39">
        <v>3763.0874699999999</v>
      </c>
      <c r="E46" s="40"/>
      <c r="F46" s="40"/>
      <c r="G46" s="39">
        <v>5462334.756821</v>
      </c>
      <c r="H46" s="40"/>
      <c r="I46" s="40"/>
      <c r="J46" s="39">
        <v>44388.160529000001</v>
      </c>
      <c r="K46" s="40"/>
      <c r="L46" s="40"/>
      <c r="M46" s="39">
        <v>46524.597458999997</v>
      </c>
      <c r="N46" s="40"/>
      <c r="O46" s="39">
        <v>1973219.9264290005</v>
      </c>
      <c r="P46" s="40"/>
      <c r="Q46" s="40"/>
      <c r="R46" s="40"/>
      <c r="S46" s="39">
        <v>3106977.6503360006</v>
      </c>
      <c r="T46" s="39">
        <v>2653498.7233829992</v>
      </c>
      <c r="U46" s="39">
        <v>4592520.021466</v>
      </c>
      <c r="V46" s="40"/>
      <c r="W46" s="41">
        <f t="shared" si="1"/>
        <v>4.1193855078794056E-2</v>
      </c>
      <c r="X46" s="41">
        <f t="shared" si="2"/>
        <v>9.0114678961163486E-2</v>
      </c>
      <c r="Y46" s="41">
        <f t="shared" si="3"/>
        <v>1.827948605004083E-4</v>
      </c>
      <c r="Z46" s="41">
        <f t="shared" si="4"/>
        <v>0</v>
      </c>
      <c r="AA46" s="41">
        <f t="shared" si="5"/>
        <v>0</v>
      </c>
      <c r="AB46" s="41">
        <f t="shared" si="6"/>
        <v>0.2653371009416442</v>
      </c>
      <c r="AC46" s="41">
        <f t="shared" si="7"/>
        <v>0</v>
      </c>
      <c r="AD46" s="41">
        <f t="shared" si="8"/>
        <v>0</v>
      </c>
      <c r="AE46" s="41">
        <f t="shared" si="9"/>
        <v>2.1561889476271689E-3</v>
      </c>
      <c r="AF46" s="41">
        <f t="shared" si="10"/>
        <v>0</v>
      </c>
      <c r="AG46" s="41">
        <f t="shared" si="11"/>
        <v>0</v>
      </c>
      <c r="AH46" s="41">
        <f t="shared" si="12"/>
        <v>2.2599680103517644E-3</v>
      </c>
      <c r="AI46" s="41">
        <f t="shared" si="13"/>
        <v>0</v>
      </c>
      <c r="AJ46" s="41">
        <f t="shared" si="14"/>
        <v>9.5850671573205579E-2</v>
      </c>
      <c r="AK46" s="41">
        <f t="shared" si="15"/>
        <v>0</v>
      </c>
      <c r="AL46" s="41">
        <f t="shared" si="16"/>
        <v>0</v>
      </c>
      <c r="AM46" s="41">
        <f t="shared" si="17"/>
        <v>0</v>
      </c>
      <c r="AN46" s="41">
        <f t="shared" si="18"/>
        <v>0.15092382271174143</v>
      </c>
      <c r="AO46" s="41">
        <f t="shared" si="19"/>
        <v>0.12889573597363307</v>
      </c>
      <c r="AP46" s="41">
        <f t="shared" si="20"/>
        <v>0.22308518294133878</v>
      </c>
      <c r="AQ46" s="41">
        <f t="shared" si="21"/>
        <v>0</v>
      </c>
    </row>
    <row r="47" spans="1:43" x14ac:dyDescent="0.25">
      <c r="A47" s="39">
        <v>13714</v>
      </c>
      <c r="B47" s="39">
        <v>12145.818701</v>
      </c>
      <c r="C47" s="39">
        <v>5784573.3897839999</v>
      </c>
      <c r="D47" s="40"/>
      <c r="E47" s="40"/>
      <c r="F47" s="40"/>
      <c r="G47" s="39">
        <v>605988.19180000003</v>
      </c>
      <c r="H47" s="39">
        <v>1609241.4394229995</v>
      </c>
      <c r="I47" s="39">
        <v>664633.26687800011</v>
      </c>
      <c r="J47" s="39">
        <v>975528.3391610001</v>
      </c>
      <c r="K47" s="40"/>
      <c r="L47" s="39">
        <v>2067184.7389650003</v>
      </c>
      <c r="M47" s="39">
        <v>1434366.4855999998</v>
      </c>
      <c r="N47" s="40"/>
      <c r="O47" s="39">
        <v>1581932.9342919998</v>
      </c>
      <c r="P47" s="40"/>
      <c r="Q47" s="40"/>
      <c r="R47" s="39">
        <v>2223522.9085510001</v>
      </c>
      <c r="S47" s="39">
        <v>6385121.2243809979</v>
      </c>
      <c r="T47" s="39">
        <v>70050.053207000004</v>
      </c>
      <c r="U47" s="39">
        <v>8703552.6247040015</v>
      </c>
      <c r="V47" s="39">
        <v>1502618.1609689994</v>
      </c>
      <c r="W47" s="41">
        <f t="shared" si="1"/>
        <v>3.6126272079635766E-4</v>
      </c>
      <c r="X47" s="41">
        <f t="shared" si="2"/>
        <v>0.17205515518418879</v>
      </c>
      <c r="Y47" s="41">
        <f t="shared" si="3"/>
        <v>0</v>
      </c>
      <c r="Z47" s="41">
        <f t="shared" si="4"/>
        <v>0</v>
      </c>
      <c r="AA47" s="41">
        <f t="shared" si="5"/>
        <v>0</v>
      </c>
      <c r="AB47" s="41">
        <f t="shared" si="6"/>
        <v>1.8024387513878224E-2</v>
      </c>
      <c r="AC47" s="41">
        <f t="shared" si="7"/>
        <v>4.7864944730019295E-2</v>
      </c>
      <c r="AD47" s="41">
        <f t="shared" si="8"/>
        <v>1.9768714504552032E-2</v>
      </c>
      <c r="AE47" s="41">
        <f t="shared" si="9"/>
        <v>2.9015913269826676E-2</v>
      </c>
      <c r="AF47" s="41">
        <f t="shared" si="10"/>
        <v>0</v>
      </c>
      <c r="AG47" s="41">
        <f t="shared" si="11"/>
        <v>6.1485915570740277E-2</v>
      </c>
      <c r="AH47" s="41">
        <f t="shared" si="12"/>
        <v>4.2663500251679372E-2</v>
      </c>
      <c r="AI47" s="41">
        <f t="shared" si="13"/>
        <v>0</v>
      </c>
      <c r="AJ47" s="41">
        <f t="shared" si="14"/>
        <v>4.7052686198307971E-2</v>
      </c>
      <c r="AK47" s="41">
        <f t="shared" si="15"/>
        <v>0</v>
      </c>
      <c r="AL47" s="41">
        <f t="shared" si="16"/>
        <v>0</v>
      </c>
      <c r="AM47" s="41">
        <f t="shared" si="17"/>
        <v>6.6136005770449133E-2</v>
      </c>
      <c r="AN47" s="41">
        <f t="shared" si="18"/>
        <v>0.18991772583798999</v>
      </c>
      <c r="AO47" s="41">
        <f t="shared" si="19"/>
        <v>2.0835543026347732E-3</v>
      </c>
      <c r="AP47" s="41">
        <f t="shared" si="20"/>
        <v>0.25887667016929627</v>
      </c>
      <c r="AQ47" s="41">
        <f t="shared" si="21"/>
        <v>4.4693563975640969E-2</v>
      </c>
    </row>
    <row r="48" spans="1:43" x14ac:dyDescent="0.25">
      <c r="A48" s="39">
        <v>13750</v>
      </c>
      <c r="B48" s="39">
        <v>51134.667287000004</v>
      </c>
      <c r="C48" s="39">
        <v>7206995.5413880013</v>
      </c>
      <c r="D48" s="40"/>
      <c r="E48" s="40"/>
      <c r="F48" s="40"/>
      <c r="G48" s="39">
        <v>829352.83890899993</v>
      </c>
      <c r="H48" s="39">
        <v>2141556.8755789995</v>
      </c>
      <c r="I48" s="39">
        <v>684970.28158099996</v>
      </c>
      <c r="J48" s="39">
        <v>8355.4483479999999</v>
      </c>
      <c r="K48" s="40"/>
      <c r="L48" s="39">
        <v>771588.483106</v>
      </c>
      <c r="M48" s="39">
        <v>1090354.0644749999</v>
      </c>
      <c r="N48" s="39">
        <v>663808.8187459996</v>
      </c>
      <c r="O48" s="39">
        <v>3155575.1645110007</v>
      </c>
      <c r="P48" s="39">
        <v>10111.482097</v>
      </c>
      <c r="Q48" s="39">
        <v>604377.34219399979</v>
      </c>
      <c r="R48" s="39">
        <v>2527215.3176929988</v>
      </c>
      <c r="S48" s="39">
        <v>2505698.1665409994</v>
      </c>
      <c r="T48" s="39">
        <v>762668.23532400012</v>
      </c>
      <c r="U48" s="39">
        <v>4733851.5061820019</v>
      </c>
      <c r="V48" s="40"/>
      <c r="W48" s="41">
        <f t="shared" si="1"/>
        <v>1.8428491493302874E-3</v>
      </c>
      <c r="X48" s="41">
        <f t="shared" si="2"/>
        <v>0.25973388128508645</v>
      </c>
      <c r="Y48" s="41">
        <f t="shared" si="3"/>
        <v>0</v>
      </c>
      <c r="Z48" s="41">
        <f t="shared" si="4"/>
        <v>0</v>
      </c>
      <c r="AA48" s="41">
        <f t="shared" si="5"/>
        <v>0</v>
      </c>
      <c r="AB48" s="41">
        <f t="shared" si="6"/>
        <v>2.988915846660194E-2</v>
      </c>
      <c r="AC48" s="41">
        <f t="shared" si="7"/>
        <v>7.7179856167882505E-2</v>
      </c>
      <c r="AD48" s="41">
        <f t="shared" si="8"/>
        <v>2.4685736071054631E-2</v>
      </c>
      <c r="AE48" s="41">
        <f t="shared" si="9"/>
        <v>3.011231263902162E-4</v>
      </c>
      <c r="AF48" s="41">
        <f t="shared" si="10"/>
        <v>0</v>
      </c>
      <c r="AG48" s="41">
        <f t="shared" si="11"/>
        <v>2.7807381081492531E-2</v>
      </c>
      <c r="AH48" s="41">
        <f t="shared" si="12"/>
        <v>3.9295416725971644E-2</v>
      </c>
      <c r="AI48" s="41">
        <f t="shared" si="13"/>
        <v>2.3923095266819277E-2</v>
      </c>
      <c r="AJ48" s="41">
        <f t="shared" si="14"/>
        <v>0.1137241976158373</v>
      </c>
      <c r="AK48" s="41">
        <f t="shared" si="15"/>
        <v>3.6440906276635142E-4</v>
      </c>
      <c r="AL48" s="41">
        <f t="shared" si="16"/>
        <v>2.1781236292894947E-2</v>
      </c>
      <c r="AM48" s="41">
        <f t="shared" si="17"/>
        <v>9.1078652614388605E-2</v>
      </c>
      <c r="AN48" s="41">
        <f t="shared" si="18"/>
        <v>9.0303193111075208E-2</v>
      </c>
      <c r="AO48" s="41">
        <f t="shared" si="19"/>
        <v>2.7485903072364013E-2</v>
      </c>
      <c r="AP48" s="41">
        <f t="shared" si="20"/>
        <v>0.17060391089004409</v>
      </c>
      <c r="AQ48" s="41">
        <f t="shared" si="21"/>
        <v>0</v>
      </c>
    </row>
    <row r="49" spans="1:43" x14ac:dyDescent="0.25">
      <c r="A49" s="39">
        <v>13780</v>
      </c>
      <c r="B49" s="40"/>
      <c r="C49" s="39">
        <v>4563465.989860002</v>
      </c>
      <c r="D49" s="40"/>
      <c r="E49" s="39">
        <v>1514736.6135529997</v>
      </c>
      <c r="F49" s="40"/>
      <c r="G49" s="39">
        <v>3369315.6002549999</v>
      </c>
      <c r="H49" s="39">
        <v>4459773.4720090022</v>
      </c>
      <c r="I49" s="39">
        <v>3390481.1205779989</v>
      </c>
      <c r="J49" s="39">
        <v>1636304.9485890009</v>
      </c>
      <c r="K49" s="40"/>
      <c r="L49" s="39">
        <v>4187973.5606090003</v>
      </c>
      <c r="M49" s="39">
        <v>1725198.5699780004</v>
      </c>
      <c r="N49" s="39">
        <v>543451.31755199982</v>
      </c>
      <c r="O49" s="39">
        <v>2042382.8336880002</v>
      </c>
      <c r="P49" s="39">
        <v>642511.49037900008</v>
      </c>
      <c r="Q49" s="39">
        <v>1313545.0084649993</v>
      </c>
      <c r="R49" s="39">
        <v>3767823.5293600019</v>
      </c>
      <c r="S49" s="39">
        <v>6646749.0939459996</v>
      </c>
      <c r="T49" s="39">
        <v>1891215.6705100008</v>
      </c>
      <c r="U49" s="39">
        <v>24327009.600612998</v>
      </c>
      <c r="V49" s="39">
        <v>3301785.4866109984</v>
      </c>
      <c r="W49" s="41">
        <f t="shared" si="1"/>
        <v>0</v>
      </c>
      <c r="X49" s="41">
        <f t="shared" si="2"/>
        <v>6.5828344651700052E-2</v>
      </c>
      <c r="Y49" s="41">
        <f t="shared" si="3"/>
        <v>0</v>
      </c>
      <c r="Z49" s="41">
        <f t="shared" si="4"/>
        <v>2.1850191077368991E-2</v>
      </c>
      <c r="AA49" s="41">
        <f t="shared" si="5"/>
        <v>0</v>
      </c>
      <c r="AB49" s="41">
        <f t="shared" si="6"/>
        <v>4.8602634284284449E-2</v>
      </c>
      <c r="AC49" s="41">
        <f t="shared" si="7"/>
        <v>6.4332572180060013E-2</v>
      </c>
      <c r="AD49" s="41">
        <f t="shared" si="8"/>
        <v>4.8907948527811371E-2</v>
      </c>
      <c r="AE49" s="41">
        <f t="shared" si="9"/>
        <v>2.360382357408641E-2</v>
      </c>
      <c r="AF49" s="41">
        <f t="shared" si="10"/>
        <v>0</v>
      </c>
      <c r="AG49" s="41">
        <f t="shared" si="11"/>
        <v>6.041183774625529E-2</v>
      </c>
      <c r="AH49" s="41">
        <f t="shared" si="12"/>
        <v>2.4886120836547725E-2</v>
      </c>
      <c r="AI49" s="41">
        <f t="shared" si="13"/>
        <v>7.839326668090502E-3</v>
      </c>
      <c r="AJ49" s="41">
        <f t="shared" si="14"/>
        <v>2.9461528010829775E-2</v>
      </c>
      <c r="AK49" s="41">
        <f t="shared" si="15"/>
        <v>9.2682772097626223E-3</v>
      </c>
      <c r="AL49" s="41">
        <f t="shared" si="16"/>
        <v>1.8947986842651351E-2</v>
      </c>
      <c r="AM49" s="41">
        <f t="shared" si="17"/>
        <v>5.435114152896408E-2</v>
      </c>
      <c r="AN49" s="41">
        <f t="shared" si="18"/>
        <v>9.5879862179727854E-2</v>
      </c>
      <c r="AO49" s="41">
        <f t="shared" si="19"/>
        <v>2.7280930162656394E-2</v>
      </c>
      <c r="AP49" s="41">
        <f t="shared" si="20"/>
        <v>0.35091896727020344</v>
      </c>
      <c r="AQ49" s="41">
        <f t="shared" si="21"/>
        <v>4.7628507248999544E-2</v>
      </c>
    </row>
    <row r="50" spans="1:43" x14ac:dyDescent="0.25">
      <c r="A50" s="39">
        <v>14085</v>
      </c>
      <c r="B50" s="39">
        <v>4650724.3809180008</v>
      </c>
      <c r="C50" s="39">
        <v>15565522.093558</v>
      </c>
      <c r="D50" s="39">
        <v>167125.60628599997</v>
      </c>
      <c r="E50" s="40"/>
      <c r="F50" s="40"/>
      <c r="G50" s="39">
        <v>208419.31226099998</v>
      </c>
      <c r="H50" s="39">
        <v>1260057.8193970004</v>
      </c>
      <c r="I50" s="39">
        <v>555829.04973099986</v>
      </c>
      <c r="J50" s="39">
        <v>595337.58539299993</v>
      </c>
      <c r="K50" s="40"/>
      <c r="L50" s="39">
        <v>642917.63967100019</v>
      </c>
      <c r="M50" s="39">
        <v>54365.578344000009</v>
      </c>
      <c r="N50" s="40"/>
      <c r="O50" s="39">
        <v>5081340.3930390002</v>
      </c>
      <c r="P50" s="39">
        <v>166385.98234299998</v>
      </c>
      <c r="Q50" s="39">
        <v>507348.20041299996</v>
      </c>
      <c r="R50" s="39">
        <v>1802625.0273130001</v>
      </c>
      <c r="S50" s="39">
        <v>6884793.6428070022</v>
      </c>
      <c r="T50" s="39">
        <v>782276.90700899996</v>
      </c>
      <c r="U50" s="39">
        <v>10250652.828730997</v>
      </c>
      <c r="V50" s="40"/>
      <c r="W50" s="41">
        <f t="shared" si="1"/>
        <v>9.4573586056404077E-2</v>
      </c>
      <c r="X50" s="41">
        <f t="shared" si="2"/>
        <v>0.3165285926785868</v>
      </c>
      <c r="Y50" s="41">
        <f t="shared" si="3"/>
        <v>3.3985389401205201E-3</v>
      </c>
      <c r="Z50" s="41">
        <f t="shared" si="4"/>
        <v>0</v>
      </c>
      <c r="AA50" s="41">
        <f t="shared" si="5"/>
        <v>0</v>
      </c>
      <c r="AB50" s="41">
        <f t="shared" si="6"/>
        <v>4.2382562692398285E-3</v>
      </c>
      <c r="AC50" s="41">
        <f t="shared" si="7"/>
        <v>2.5623575352634556E-2</v>
      </c>
      <c r="AD50" s="41">
        <f t="shared" si="8"/>
        <v>1.1302915881892776E-2</v>
      </c>
      <c r="AE50" s="41">
        <f t="shared" si="9"/>
        <v>1.2106331348249682E-2</v>
      </c>
      <c r="AF50" s="41">
        <f t="shared" si="10"/>
        <v>0</v>
      </c>
      <c r="AG50" s="41">
        <f t="shared" si="11"/>
        <v>1.3073883064771879E-2</v>
      </c>
      <c r="AH50" s="41">
        <f t="shared" si="12"/>
        <v>1.1055369617512312E-3</v>
      </c>
      <c r="AI50" s="41">
        <f t="shared" si="13"/>
        <v>0</v>
      </c>
      <c r="AJ50" s="41">
        <f t="shared" si="14"/>
        <v>0.10333026504746315</v>
      </c>
      <c r="AK50" s="41">
        <f t="shared" si="15"/>
        <v>3.3834985113843671E-3</v>
      </c>
      <c r="AL50" s="41">
        <f t="shared" si="16"/>
        <v>1.0317046284056407E-2</v>
      </c>
      <c r="AM50" s="41">
        <f t="shared" si="17"/>
        <v>3.6656808528043275E-2</v>
      </c>
      <c r="AN50" s="41">
        <f t="shared" si="18"/>
        <v>0.14000391567604961</v>
      </c>
      <c r="AO50" s="41">
        <f t="shared" si="19"/>
        <v>1.590778690057524E-2</v>
      </c>
      <c r="AP50" s="41">
        <f t="shared" si="20"/>
        <v>0.20844946249877661</v>
      </c>
      <c r="AQ50" s="41">
        <f t="shared" si="21"/>
        <v>0</v>
      </c>
    </row>
    <row r="51" spans="1:43" x14ac:dyDescent="0.25">
      <c r="A51" s="39">
        <v>14294</v>
      </c>
      <c r="B51" s="39">
        <v>1089442.8804620001</v>
      </c>
      <c r="C51" s="39">
        <v>21568147.094540004</v>
      </c>
      <c r="D51" s="40"/>
      <c r="E51" s="40"/>
      <c r="F51" s="40"/>
      <c r="G51" s="39">
        <v>240239.79581199994</v>
      </c>
      <c r="H51" s="39">
        <v>930090.35775399988</v>
      </c>
      <c r="I51" s="39">
        <v>2073197.4672150004</v>
      </c>
      <c r="J51" s="39">
        <v>85889.66006899999</v>
      </c>
      <c r="K51" s="40"/>
      <c r="L51" s="39">
        <v>836808.55135800014</v>
      </c>
      <c r="M51" s="39">
        <v>800558.13401599973</v>
      </c>
      <c r="N51" s="39">
        <v>7364.15517</v>
      </c>
      <c r="O51" s="39">
        <v>5798653.2594150007</v>
      </c>
      <c r="P51" s="39">
        <v>131416.22396199999</v>
      </c>
      <c r="Q51" s="39">
        <v>1209722.8703700001</v>
      </c>
      <c r="R51" s="39">
        <v>2062459.656376</v>
      </c>
      <c r="S51" s="39">
        <v>54966.390907000001</v>
      </c>
      <c r="T51" s="39">
        <v>52894.310149999998</v>
      </c>
      <c r="U51" s="39">
        <v>6205762.6558629991</v>
      </c>
      <c r="V51" s="40"/>
      <c r="W51" s="41">
        <f t="shared" si="1"/>
        <v>2.5249203675775399E-2</v>
      </c>
      <c r="X51" s="41">
        <f t="shared" si="2"/>
        <v>0.49986883081762346</v>
      </c>
      <c r="Y51" s="41">
        <f t="shared" si="3"/>
        <v>0</v>
      </c>
      <c r="Z51" s="41">
        <f t="shared" si="4"/>
        <v>0</v>
      </c>
      <c r="AA51" s="41">
        <f t="shared" si="5"/>
        <v>0</v>
      </c>
      <c r="AB51" s="41">
        <f t="shared" si="6"/>
        <v>5.5678582551400299E-3</v>
      </c>
      <c r="AC51" s="41">
        <f t="shared" si="7"/>
        <v>2.1556009315372892E-2</v>
      </c>
      <c r="AD51" s="41">
        <f t="shared" si="8"/>
        <v>4.8048948732047903E-2</v>
      </c>
      <c r="AE51" s="41">
        <f t="shared" si="9"/>
        <v>1.9906004799495648E-3</v>
      </c>
      <c r="AF51" s="41">
        <f t="shared" si="10"/>
        <v>0</v>
      </c>
      <c r="AG51" s="41">
        <f t="shared" si="11"/>
        <v>1.9394086582959387E-2</v>
      </c>
      <c r="AH51" s="41">
        <f t="shared" si="12"/>
        <v>1.8553937744305377E-2</v>
      </c>
      <c r="AI51" s="41">
        <f t="shared" si="13"/>
        <v>1.7067352233142614E-4</v>
      </c>
      <c r="AJ51" s="41">
        <f t="shared" si="14"/>
        <v>0.13439105419650779</v>
      </c>
      <c r="AK51" s="41">
        <f t="shared" si="15"/>
        <v>3.0457356366501041E-3</v>
      </c>
      <c r="AL51" s="41">
        <f t="shared" si="16"/>
        <v>2.8036843136064873E-2</v>
      </c>
      <c r="AM51" s="41">
        <f t="shared" si="17"/>
        <v>4.7800086512864007E-2</v>
      </c>
      <c r="AN51" s="41">
        <f t="shared" si="18"/>
        <v>1.273914974546057E-3</v>
      </c>
      <c r="AO51" s="41">
        <f t="shared" si="19"/>
        <v>1.2258919069723249E-3</v>
      </c>
      <c r="AP51" s="41">
        <f t="shared" si="20"/>
        <v>0.14382632451088942</v>
      </c>
      <c r="AQ51" s="41">
        <f t="shared" si="21"/>
        <v>0</v>
      </c>
    </row>
    <row r="52" spans="1:43" x14ac:dyDescent="0.25">
      <c r="A52" s="39">
        <v>14832</v>
      </c>
      <c r="B52" s="39">
        <v>2411386.6706769993</v>
      </c>
      <c r="C52" s="39">
        <v>9078859.9673260003</v>
      </c>
      <c r="D52" s="40"/>
      <c r="E52" s="40"/>
      <c r="F52" s="40"/>
      <c r="G52" s="39">
        <v>1500469.6034479998</v>
      </c>
      <c r="H52" s="40"/>
      <c r="I52" s="39">
        <v>102042.151549</v>
      </c>
      <c r="J52" s="39">
        <v>276146.96938099997</v>
      </c>
      <c r="K52" s="39">
        <v>3101.094912</v>
      </c>
      <c r="L52" s="39">
        <v>70269.493063000002</v>
      </c>
      <c r="M52" s="39">
        <v>1492084.5156699994</v>
      </c>
      <c r="N52" s="39">
        <v>41994.440166</v>
      </c>
      <c r="O52" s="39">
        <v>5377977.5060579991</v>
      </c>
      <c r="P52" s="40"/>
      <c r="Q52" s="39">
        <v>567186.49694700004</v>
      </c>
      <c r="R52" s="39">
        <v>754425.25603799964</v>
      </c>
      <c r="S52" s="39">
        <v>5223771.8706860002</v>
      </c>
      <c r="T52" s="39">
        <v>1162245.3954099999</v>
      </c>
      <c r="U52" s="39">
        <v>6766074.6411450002</v>
      </c>
      <c r="V52" s="39">
        <v>464304.98160100001</v>
      </c>
      <c r="W52" s="41">
        <f t="shared" si="1"/>
        <v>6.8326061651227121E-2</v>
      </c>
      <c r="X52" s="41">
        <f t="shared" si="2"/>
        <v>0.25724731474783263</v>
      </c>
      <c r="Y52" s="41">
        <f t="shared" si="3"/>
        <v>0</v>
      </c>
      <c r="Z52" s="41">
        <f t="shared" si="4"/>
        <v>0</v>
      </c>
      <c r="AA52" s="41">
        <f t="shared" si="5"/>
        <v>0</v>
      </c>
      <c r="AB52" s="41">
        <f t="shared" si="6"/>
        <v>4.2515445522553805E-2</v>
      </c>
      <c r="AC52" s="41">
        <f t="shared" si="7"/>
        <v>0</v>
      </c>
      <c r="AD52" s="41">
        <f t="shared" si="8"/>
        <v>2.8913398346866541E-3</v>
      </c>
      <c r="AE52" s="41">
        <f t="shared" si="9"/>
        <v>7.8245579956815938E-3</v>
      </c>
      <c r="AF52" s="41">
        <f t="shared" si="10"/>
        <v>8.786877887324958E-5</v>
      </c>
      <c r="AG52" s="41">
        <f t="shared" si="11"/>
        <v>1.9910691941724397E-3</v>
      </c>
      <c r="AH52" s="41">
        <f t="shared" si="12"/>
        <v>4.2277856076017736E-2</v>
      </c>
      <c r="AI52" s="41">
        <f t="shared" si="13"/>
        <v>1.1899023672488501E-3</v>
      </c>
      <c r="AJ52" s="41">
        <f t="shared" si="14"/>
        <v>0.1523836998463079</v>
      </c>
      <c r="AK52" s="41">
        <f t="shared" si="15"/>
        <v>0</v>
      </c>
      <c r="AL52" s="41">
        <f t="shared" si="16"/>
        <v>1.6071093047580028E-2</v>
      </c>
      <c r="AM52" s="41">
        <f t="shared" si="17"/>
        <v>2.1376458276939604E-2</v>
      </c>
      <c r="AN52" s="41">
        <f t="shared" si="18"/>
        <v>0.14801432023684202</v>
      </c>
      <c r="AO52" s="41">
        <f t="shared" si="19"/>
        <v>3.293194389199456E-2</v>
      </c>
      <c r="AP52" s="41">
        <f t="shared" si="20"/>
        <v>0.19171509849056551</v>
      </c>
      <c r="AQ52" s="41">
        <f t="shared" si="21"/>
        <v>1.3155970041476268E-2</v>
      </c>
    </row>
    <row r="53" spans="1:43" x14ac:dyDescent="0.25">
      <c r="A53" s="39">
        <v>15969</v>
      </c>
      <c r="B53" s="40"/>
      <c r="C53" s="39">
        <v>106090.57863899998</v>
      </c>
      <c r="D53" s="40"/>
      <c r="E53" s="39">
        <v>470301.17783799989</v>
      </c>
      <c r="F53" s="40"/>
      <c r="G53" s="40"/>
      <c r="H53" s="39">
        <v>4650818.755233</v>
      </c>
      <c r="I53" s="39">
        <v>1936527.1520489994</v>
      </c>
      <c r="J53" s="39">
        <v>2683365.1603209991</v>
      </c>
      <c r="K53" s="40"/>
      <c r="L53" s="39">
        <v>4462973.1792910015</v>
      </c>
      <c r="M53" s="39">
        <v>2608894.3216969995</v>
      </c>
      <c r="N53" s="39">
        <v>1449316.4587319999</v>
      </c>
      <c r="O53" s="39">
        <v>7796634.1045119995</v>
      </c>
      <c r="P53" s="39">
        <v>24623.803530999998</v>
      </c>
      <c r="Q53" s="39">
        <v>3197743.3108480023</v>
      </c>
      <c r="R53" s="39">
        <v>168537.15143900001</v>
      </c>
      <c r="S53" s="39">
        <v>18392656.530043989</v>
      </c>
      <c r="T53" s="40"/>
      <c r="U53" s="39">
        <v>13792285.664697003</v>
      </c>
      <c r="V53" s="39">
        <v>5341990.076743002</v>
      </c>
      <c r="W53" s="41">
        <f t="shared" si="1"/>
        <v>0</v>
      </c>
      <c r="X53" s="41">
        <f t="shared" si="2"/>
        <v>1.5814880411950949E-3</v>
      </c>
      <c r="Y53" s="41">
        <f t="shared" si="3"/>
        <v>0</v>
      </c>
      <c r="Z53" s="41">
        <f t="shared" si="4"/>
        <v>7.010760974748279E-3</v>
      </c>
      <c r="AA53" s="41">
        <f t="shared" si="5"/>
        <v>0</v>
      </c>
      <c r="AB53" s="41">
        <f t="shared" si="6"/>
        <v>0</v>
      </c>
      <c r="AC53" s="41">
        <f t="shared" si="7"/>
        <v>6.9329570424861417E-2</v>
      </c>
      <c r="AD53" s="41">
        <f t="shared" si="8"/>
        <v>2.8867733324712461E-2</v>
      </c>
      <c r="AE53" s="41">
        <f t="shared" si="9"/>
        <v>4.000081784498051E-2</v>
      </c>
      <c r="AF53" s="41">
        <f t="shared" si="10"/>
        <v>0</v>
      </c>
      <c r="AG53" s="41">
        <f t="shared" si="11"/>
        <v>6.6529363886686607E-2</v>
      </c>
      <c r="AH53" s="41">
        <f t="shared" si="12"/>
        <v>3.8890684012056635E-2</v>
      </c>
      <c r="AI53" s="41">
        <f t="shared" si="13"/>
        <v>2.1604902874469679E-2</v>
      </c>
      <c r="AJ53" s="41">
        <f t="shared" si="14"/>
        <v>0.11622411486524607</v>
      </c>
      <c r="AK53" s="41">
        <f t="shared" si="15"/>
        <v>3.6706606102625668E-4</v>
      </c>
      <c r="AL53" s="41">
        <f t="shared" si="16"/>
        <v>4.7668632500592743E-2</v>
      </c>
      <c r="AM53" s="41">
        <f t="shared" si="17"/>
        <v>2.5123766211591061E-3</v>
      </c>
      <c r="AN53" s="41">
        <f t="shared" si="18"/>
        <v>0.27417860022285223</v>
      </c>
      <c r="AO53" s="41">
        <f t="shared" si="19"/>
        <v>0</v>
      </c>
      <c r="AP53" s="41">
        <f t="shared" si="20"/>
        <v>0.2056010544884182</v>
      </c>
      <c r="AQ53" s="41">
        <f t="shared" si="21"/>
        <v>7.9632833856994781E-2</v>
      </c>
    </row>
    <row r="54" spans="1:43" x14ac:dyDescent="0.25">
      <c r="A54" s="39">
        <v>16697</v>
      </c>
      <c r="B54" s="39">
        <v>3842924.1768910005</v>
      </c>
      <c r="C54" s="39">
        <v>6946503.8041349994</v>
      </c>
      <c r="D54" s="40"/>
      <c r="E54" s="40"/>
      <c r="F54" s="40"/>
      <c r="G54" s="39">
        <v>3867211.3906919989</v>
      </c>
      <c r="H54" s="39">
        <v>1921906.9281889999</v>
      </c>
      <c r="I54" s="39">
        <v>2017885.054157</v>
      </c>
      <c r="J54" s="39">
        <v>848556.42707400012</v>
      </c>
      <c r="K54" s="40"/>
      <c r="L54" s="39">
        <v>2769110.7774440004</v>
      </c>
      <c r="M54" s="39">
        <v>1506033.7622039998</v>
      </c>
      <c r="N54" s="40"/>
      <c r="O54" s="39">
        <v>2207898.2864640001</v>
      </c>
      <c r="P54" s="40"/>
      <c r="Q54" s="39">
        <v>437849.240276</v>
      </c>
      <c r="R54" s="39">
        <v>1521691.9955700007</v>
      </c>
      <c r="S54" s="39">
        <v>7034392.6842150008</v>
      </c>
      <c r="T54" s="39">
        <v>33578.386602999999</v>
      </c>
      <c r="U54" s="39">
        <v>15927994.159348994</v>
      </c>
      <c r="V54" s="39">
        <v>172424.84695300003</v>
      </c>
      <c r="W54" s="41">
        <f t="shared" si="1"/>
        <v>7.5268862486544713E-2</v>
      </c>
      <c r="X54" s="41">
        <f t="shared" si="2"/>
        <v>0.13605666298071412</v>
      </c>
      <c r="Y54" s="41">
        <f t="shared" si="3"/>
        <v>0</v>
      </c>
      <c r="Z54" s="41">
        <f t="shared" si="4"/>
        <v>0</v>
      </c>
      <c r="AA54" s="41">
        <f t="shared" si="5"/>
        <v>0</v>
      </c>
      <c r="AB54" s="41">
        <f t="shared" si="6"/>
        <v>7.5744560385233833E-2</v>
      </c>
      <c r="AC54" s="41">
        <f t="shared" si="7"/>
        <v>3.7643144030707343E-2</v>
      </c>
      <c r="AD54" s="41">
        <f t="shared" si="8"/>
        <v>3.9523005311511004E-2</v>
      </c>
      <c r="AE54" s="41">
        <f t="shared" si="9"/>
        <v>1.6620124176683231E-2</v>
      </c>
      <c r="AF54" s="41">
        <f t="shared" si="10"/>
        <v>0</v>
      </c>
      <c r="AG54" s="41">
        <f t="shared" si="11"/>
        <v>5.4236776143229422E-2</v>
      </c>
      <c r="AH54" s="41">
        <f t="shared" si="12"/>
        <v>2.9497706155403459E-2</v>
      </c>
      <c r="AI54" s="41">
        <f t="shared" si="13"/>
        <v>0</v>
      </c>
      <c r="AJ54" s="41">
        <f t="shared" si="14"/>
        <v>4.3244671208315176E-2</v>
      </c>
      <c r="AK54" s="41">
        <f t="shared" si="15"/>
        <v>0</v>
      </c>
      <c r="AL54" s="41">
        <f t="shared" si="16"/>
        <v>8.5758689839242914E-3</v>
      </c>
      <c r="AM54" s="41">
        <f t="shared" si="17"/>
        <v>2.9804393812967716E-2</v>
      </c>
      <c r="AN54" s="41">
        <f t="shared" si="18"/>
        <v>0.13777808545077438</v>
      </c>
      <c r="AO54" s="41">
        <f t="shared" si="19"/>
        <v>6.5767807206281207E-4</v>
      </c>
      <c r="AP54" s="41">
        <f t="shared" si="20"/>
        <v>0.3119712871973564</v>
      </c>
      <c r="AQ54" s="41">
        <f t="shared" si="21"/>
        <v>3.3771736045722632E-3</v>
      </c>
    </row>
    <row r="55" spans="1:43" x14ac:dyDescent="0.25">
      <c r="A55" s="39">
        <v>18219</v>
      </c>
      <c r="B55" s="39">
        <v>176228.88024899995</v>
      </c>
      <c r="C55" s="39">
        <v>88479.747850999993</v>
      </c>
      <c r="D55" s="40"/>
      <c r="E55" s="40"/>
      <c r="F55" s="40"/>
      <c r="G55" s="39">
        <v>1414134.3782479998</v>
      </c>
      <c r="H55" s="39">
        <v>671069.06448599976</v>
      </c>
      <c r="I55" s="39">
        <v>147058.08025299999</v>
      </c>
      <c r="J55" s="39">
        <v>431359.88634699991</v>
      </c>
      <c r="K55" s="40"/>
      <c r="L55" s="39">
        <v>751030.31362699997</v>
      </c>
      <c r="M55" s="39">
        <v>2536052.015474</v>
      </c>
      <c r="N55" s="40"/>
      <c r="O55" s="39">
        <v>374005.84020400001</v>
      </c>
      <c r="P55" s="40"/>
      <c r="Q55" s="39">
        <v>24711.851632000005</v>
      </c>
      <c r="R55" s="40"/>
      <c r="S55" s="39">
        <v>2896661.1623439994</v>
      </c>
      <c r="T55" s="40"/>
      <c r="U55" s="39">
        <v>19075098.935559995</v>
      </c>
      <c r="V55" s="40"/>
      <c r="W55" s="41">
        <f t="shared" si="1"/>
        <v>6.1648904157114489E-3</v>
      </c>
      <c r="X55" s="41">
        <f t="shared" si="2"/>
        <v>3.095224509969562E-3</v>
      </c>
      <c r="Y55" s="41">
        <f t="shared" si="3"/>
        <v>0</v>
      </c>
      <c r="Z55" s="41">
        <f t="shared" si="4"/>
        <v>0</v>
      </c>
      <c r="AA55" s="41">
        <f t="shared" si="5"/>
        <v>0</v>
      </c>
      <c r="AB55" s="41">
        <f t="shared" si="6"/>
        <v>4.9469663897717668E-2</v>
      </c>
      <c r="AC55" s="41">
        <f t="shared" si="7"/>
        <v>2.3475534986574169E-2</v>
      </c>
      <c r="AD55" s="41">
        <f t="shared" si="8"/>
        <v>5.144428928014989E-3</v>
      </c>
      <c r="AE55" s="41">
        <f t="shared" si="9"/>
        <v>1.5089958157287277E-2</v>
      </c>
      <c r="AF55" s="41">
        <f t="shared" si="10"/>
        <v>0</v>
      </c>
      <c r="AG55" s="41">
        <f t="shared" si="11"/>
        <v>2.6272762874314012E-2</v>
      </c>
      <c r="AH55" s="41">
        <f t="shared" si="12"/>
        <v>8.8716915989313763E-2</v>
      </c>
      <c r="AI55" s="41">
        <f t="shared" si="13"/>
        <v>0</v>
      </c>
      <c r="AJ55" s="41">
        <f t="shared" si="14"/>
        <v>1.3083582080507666E-2</v>
      </c>
      <c r="AK55" s="41">
        <f t="shared" si="15"/>
        <v>0</v>
      </c>
      <c r="AL55" s="41">
        <f t="shared" si="16"/>
        <v>8.6447724723294711E-4</v>
      </c>
      <c r="AM55" s="41">
        <f t="shared" si="17"/>
        <v>0</v>
      </c>
      <c r="AN55" s="41">
        <f t="shared" si="18"/>
        <v>0.10133185101140335</v>
      </c>
      <c r="AO55" s="41">
        <f t="shared" si="19"/>
        <v>0</v>
      </c>
      <c r="AP55" s="41">
        <f t="shared" si="20"/>
        <v>0.66729070990195316</v>
      </c>
      <c r="AQ55" s="41">
        <f t="shared" si="21"/>
        <v>0</v>
      </c>
    </row>
    <row r="56" spans="1:43" x14ac:dyDescent="0.25">
      <c r="A56" s="39">
        <v>18223</v>
      </c>
      <c r="B56" s="40"/>
      <c r="C56" s="39">
        <v>37697.533347999997</v>
      </c>
      <c r="D56" s="40"/>
      <c r="E56" s="40"/>
      <c r="F56" s="40"/>
      <c r="G56" s="39">
        <v>1441667.5446839991</v>
      </c>
      <c r="H56" s="39">
        <v>6250854.724320001</v>
      </c>
      <c r="I56" s="39">
        <v>956133.26716599998</v>
      </c>
      <c r="J56" s="40"/>
      <c r="K56" s="40"/>
      <c r="L56" s="39">
        <v>1282197.2612219995</v>
      </c>
      <c r="M56" s="39">
        <v>24992043.748643011</v>
      </c>
      <c r="N56" s="40"/>
      <c r="O56" s="39">
        <v>2170298.7081880006</v>
      </c>
      <c r="P56" s="39">
        <v>738535.33684000024</v>
      </c>
      <c r="Q56" s="39">
        <v>9837264.3107829988</v>
      </c>
      <c r="R56" s="39">
        <v>389672.13410800009</v>
      </c>
      <c r="S56" s="39">
        <v>24403084.109109987</v>
      </c>
      <c r="T56" s="39">
        <v>1974877.0428159998</v>
      </c>
      <c r="U56" s="39">
        <v>22811588.439094998</v>
      </c>
      <c r="V56" s="39">
        <v>22186615.541939002</v>
      </c>
      <c r="W56" s="41">
        <f t="shared" si="1"/>
        <v>0</v>
      </c>
      <c r="X56" s="41">
        <f t="shared" si="2"/>
        <v>3.1553306389298178E-4</v>
      </c>
      <c r="Y56" s="41">
        <f t="shared" si="3"/>
        <v>0</v>
      </c>
      <c r="Z56" s="41">
        <f t="shared" si="4"/>
        <v>0</v>
      </c>
      <c r="AA56" s="41">
        <f t="shared" si="5"/>
        <v>0</v>
      </c>
      <c r="AB56" s="41">
        <f t="shared" si="6"/>
        <v>1.2066937464844722E-2</v>
      </c>
      <c r="AC56" s="41">
        <f t="shared" si="7"/>
        <v>5.2320434997884309E-2</v>
      </c>
      <c r="AD56" s="41">
        <f t="shared" si="8"/>
        <v>8.0029549014219731E-3</v>
      </c>
      <c r="AE56" s="41">
        <f t="shared" si="9"/>
        <v>0</v>
      </c>
      <c r="AF56" s="41">
        <f t="shared" si="10"/>
        <v>0</v>
      </c>
      <c r="AG56" s="41">
        <f t="shared" si="11"/>
        <v>1.0732151268725697E-2</v>
      </c>
      <c r="AH56" s="41">
        <f t="shared" si="12"/>
        <v>0.20918652857628267</v>
      </c>
      <c r="AI56" s="41">
        <f t="shared" si="13"/>
        <v>0</v>
      </c>
      <c r="AJ56" s="41">
        <f t="shared" si="14"/>
        <v>1.816567133546608E-2</v>
      </c>
      <c r="AK56" s="41">
        <f t="shared" si="15"/>
        <v>6.181633038829154E-3</v>
      </c>
      <c r="AL56" s="41">
        <f t="shared" si="16"/>
        <v>8.2339131307410052E-2</v>
      </c>
      <c r="AM56" s="41">
        <f t="shared" si="17"/>
        <v>3.2616044464706963E-3</v>
      </c>
      <c r="AN56" s="41">
        <f t="shared" si="18"/>
        <v>0.20425686281126729</v>
      </c>
      <c r="AO56" s="41">
        <f t="shared" si="19"/>
        <v>1.6529967581146891E-2</v>
      </c>
      <c r="AP56" s="41">
        <f t="shared" si="20"/>
        <v>0.19093584521851051</v>
      </c>
      <c r="AQ56" s="41">
        <f t="shared" si="21"/>
        <v>0.18570474398784692</v>
      </c>
    </row>
    <row r="57" spans="1:43" x14ac:dyDescent="0.25">
      <c r="A57" s="39">
        <v>18294</v>
      </c>
      <c r="B57" s="40"/>
      <c r="C57" s="40"/>
      <c r="D57" s="40"/>
      <c r="E57" s="39">
        <v>515931.25549400004</v>
      </c>
      <c r="F57" s="40"/>
      <c r="G57" s="39">
        <v>2614507.7025990002</v>
      </c>
      <c r="H57" s="39">
        <v>3006783.8623409998</v>
      </c>
      <c r="I57" s="39">
        <v>5263512.7108360007</v>
      </c>
      <c r="J57" s="39">
        <v>2260553.0913689998</v>
      </c>
      <c r="K57" s="40"/>
      <c r="L57" s="39">
        <v>5924349.4579530023</v>
      </c>
      <c r="M57" s="39">
        <v>7996246.2377599971</v>
      </c>
      <c r="N57" s="40"/>
      <c r="O57" s="39">
        <v>11745645.531049004</v>
      </c>
      <c r="P57" s="39">
        <v>1033392.323321</v>
      </c>
      <c r="Q57" s="39">
        <v>3780230.645163001</v>
      </c>
      <c r="R57" s="39">
        <v>937434.97594999988</v>
      </c>
      <c r="S57" s="39">
        <v>19956296.16777401</v>
      </c>
      <c r="T57" s="40"/>
      <c r="U57" s="39">
        <v>10768893.576560998</v>
      </c>
      <c r="V57" s="39">
        <v>7432240.132995001</v>
      </c>
      <c r="W57" s="41">
        <f t="shared" si="1"/>
        <v>0</v>
      </c>
      <c r="X57" s="41">
        <f t="shared" si="2"/>
        <v>0</v>
      </c>
      <c r="Y57" s="41">
        <f t="shared" si="3"/>
        <v>0</v>
      </c>
      <c r="Z57" s="41">
        <f t="shared" si="4"/>
        <v>6.19841349849599E-3</v>
      </c>
      <c r="AA57" s="41">
        <f t="shared" si="5"/>
        <v>0</v>
      </c>
      <c r="AB57" s="41">
        <f t="shared" si="6"/>
        <v>3.1410773553919427E-2</v>
      </c>
      <c r="AC57" s="41">
        <f t="shared" si="7"/>
        <v>3.6123591042278115E-2</v>
      </c>
      <c r="AD57" s="41">
        <f t="shared" si="8"/>
        <v>6.3235998767146806E-2</v>
      </c>
      <c r="AE57" s="41">
        <f t="shared" si="9"/>
        <v>2.7158352292869368E-2</v>
      </c>
      <c r="AF57" s="41">
        <f t="shared" si="10"/>
        <v>0</v>
      </c>
      <c r="AG57" s="41">
        <f t="shared" si="11"/>
        <v>7.117531116586974E-2</v>
      </c>
      <c r="AH57" s="41">
        <f t="shared" si="12"/>
        <v>9.6067140902274223E-2</v>
      </c>
      <c r="AI57" s="41">
        <f t="shared" si="13"/>
        <v>0</v>
      </c>
      <c r="AJ57" s="41">
        <f t="shared" si="14"/>
        <v>0.14111253589103387</v>
      </c>
      <c r="AK57" s="41">
        <f t="shared" si="15"/>
        <v>1.2415206208009063E-2</v>
      </c>
      <c r="AL57" s="41">
        <f t="shared" si="16"/>
        <v>4.5415803770157602E-2</v>
      </c>
      <c r="AM57" s="41">
        <f t="shared" si="17"/>
        <v>1.1262371773400569E-2</v>
      </c>
      <c r="AN57" s="41">
        <f t="shared" si="18"/>
        <v>0.23975553764013577</v>
      </c>
      <c r="AO57" s="41">
        <f t="shared" si="19"/>
        <v>0</v>
      </c>
      <c r="AP57" s="41">
        <f t="shared" si="20"/>
        <v>0.12937780876428936</v>
      </c>
      <c r="AQ57" s="41">
        <f t="shared" si="21"/>
        <v>8.9291154730120031E-2</v>
      </c>
    </row>
    <row r="58" spans="1:43" x14ac:dyDescent="0.25">
      <c r="A58" s="39">
        <v>18620</v>
      </c>
      <c r="B58" s="40"/>
      <c r="C58" s="39">
        <v>5057561.1697989991</v>
      </c>
      <c r="D58" s="40"/>
      <c r="E58" s="40"/>
      <c r="F58" s="40"/>
      <c r="G58" s="39">
        <v>574585.35074399994</v>
      </c>
      <c r="H58" s="39">
        <v>5624618.642171002</v>
      </c>
      <c r="I58" s="39">
        <v>6666134.0648339968</v>
      </c>
      <c r="J58" s="39">
        <v>265989.32043599995</v>
      </c>
      <c r="K58" s="40"/>
      <c r="L58" s="39">
        <v>5766585.4327570004</v>
      </c>
      <c r="M58" s="39">
        <v>7387250.9069459997</v>
      </c>
      <c r="N58" s="39">
        <v>1828924.9262649994</v>
      </c>
      <c r="O58" s="39">
        <v>6286209.6912079994</v>
      </c>
      <c r="P58" s="40"/>
      <c r="Q58" s="39">
        <v>114600.86122899997</v>
      </c>
      <c r="R58" s="39">
        <v>1973093.0984579988</v>
      </c>
      <c r="S58" s="39">
        <v>17674667.620514996</v>
      </c>
      <c r="T58" s="40"/>
      <c r="U58" s="39">
        <v>26846611.034598004</v>
      </c>
      <c r="V58" s="39">
        <v>2304440.4687940003</v>
      </c>
      <c r="W58" s="41">
        <f t="shared" si="1"/>
        <v>0</v>
      </c>
      <c r="X58" s="41">
        <f t="shared" si="2"/>
        <v>5.7230828770962125E-2</v>
      </c>
      <c r="Y58" s="41">
        <f t="shared" si="3"/>
        <v>0</v>
      </c>
      <c r="Z58" s="41">
        <f t="shared" si="4"/>
        <v>0</v>
      </c>
      <c r="AA58" s="41">
        <f t="shared" si="5"/>
        <v>0</v>
      </c>
      <c r="AB58" s="41">
        <f t="shared" si="6"/>
        <v>6.5019472268765411E-3</v>
      </c>
      <c r="AC58" s="41">
        <f t="shared" si="7"/>
        <v>6.3647591320154684E-2</v>
      </c>
      <c r="AD58" s="41">
        <f t="shared" si="8"/>
        <v>7.5433269993243471E-2</v>
      </c>
      <c r="AE58" s="41">
        <f t="shared" si="9"/>
        <v>3.0099070958705351E-3</v>
      </c>
      <c r="AF58" s="41">
        <f t="shared" si="10"/>
        <v>0</v>
      </c>
      <c r="AG58" s="41">
        <f t="shared" si="11"/>
        <v>6.5254072549033856E-2</v>
      </c>
      <c r="AH58" s="41">
        <f t="shared" si="12"/>
        <v>8.3593352121604403E-2</v>
      </c>
      <c r="AI58" s="41">
        <f t="shared" si="13"/>
        <v>2.0695921566911392E-2</v>
      </c>
      <c r="AJ58" s="41">
        <f t="shared" si="14"/>
        <v>7.113408585232904E-2</v>
      </c>
      <c r="AK58" s="41">
        <f t="shared" si="15"/>
        <v>0</v>
      </c>
      <c r="AL58" s="41">
        <f t="shared" si="16"/>
        <v>1.2968112585897502E-3</v>
      </c>
      <c r="AM58" s="41">
        <f t="shared" si="17"/>
        <v>2.2327313397873281E-2</v>
      </c>
      <c r="AN58" s="41">
        <f t="shared" si="18"/>
        <v>0.20000467462730925</v>
      </c>
      <c r="AO58" s="41">
        <f t="shared" si="19"/>
        <v>0</v>
      </c>
      <c r="AP58" s="41">
        <f t="shared" si="20"/>
        <v>0.30379341892621409</v>
      </c>
      <c r="AQ58" s="41">
        <f t="shared" si="21"/>
        <v>2.6076805293027545E-2</v>
      </c>
    </row>
    <row r="59" spans="1:43" x14ac:dyDescent="0.25">
      <c r="A59" s="39">
        <v>18653</v>
      </c>
      <c r="B59" s="40"/>
      <c r="C59" s="39">
        <v>5457572.5233339984</v>
      </c>
      <c r="D59" s="40"/>
      <c r="E59" s="40"/>
      <c r="F59" s="40"/>
      <c r="G59" s="39">
        <v>1927298.3135869999</v>
      </c>
      <c r="H59" s="39">
        <v>1890639.7780500003</v>
      </c>
      <c r="I59" s="39">
        <v>984737.34703900013</v>
      </c>
      <c r="J59" s="39">
        <v>4274131.6303379983</v>
      </c>
      <c r="K59" s="39">
        <v>109440.67776800001</v>
      </c>
      <c r="L59" s="39">
        <v>1919093.5521979993</v>
      </c>
      <c r="M59" s="39">
        <v>1027616.5619950001</v>
      </c>
      <c r="N59" s="40"/>
      <c r="O59" s="39">
        <v>4418778.8542320002</v>
      </c>
      <c r="P59" s="40"/>
      <c r="Q59" s="39">
        <v>1511312.1862510005</v>
      </c>
      <c r="R59" s="40"/>
      <c r="S59" s="39">
        <v>10210635.766381998</v>
      </c>
      <c r="T59" s="40"/>
      <c r="U59" s="39">
        <v>8052206.2632320002</v>
      </c>
      <c r="V59" s="39">
        <v>44077.287117</v>
      </c>
      <c r="W59" s="41">
        <f t="shared" si="1"/>
        <v>0</v>
      </c>
      <c r="X59" s="41">
        <f t="shared" si="2"/>
        <v>0.13047796802254172</v>
      </c>
      <c r="Y59" s="41">
        <f t="shared" si="3"/>
        <v>0</v>
      </c>
      <c r="Z59" s="41">
        <f t="shared" si="4"/>
        <v>0</v>
      </c>
      <c r="AA59" s="41">
        <f t="shared" si="5"/>
        <v>0</v>
      </c>
      <c r="AB59" s="41">
        <f t="shared" si="6"/>
        <v>4.6077256262731556E-2</v>
      </c>
      <c r="AC59" s="41">
        <f t="shared" si="7"/>
        <v>4.5200835251906796E-2</v>
      </c>
      <c r="AD59" s="41">
        <f t="shared" si="8"/>
        <v>2.3542798108171649E-2</v>
      </c>
      <c r="AE59" s="41">
        <f t="shared" si="9"/>
        <v>0.10218462655383864</v>
      </c>
      <c r="AF59" s="41">
        <f t="shared" si="10"/>
        <v>2.6164741179573142E-3</v>
      </c>
      <c r="AG59" s="41">
        <f t="shared" si="11"/>
        <v>4.5881099346892239E-2</v>
      </c>
      <c r="AH59" s="41">
        <f t="shared" si="12"/>
        <v>2.4567941212352118E-2</v>
      </c>
      <c r="AI59" s="41">
        <f t="shared" si="13"/>
        <v>0</v>
      </c>
      <c r="AJ59" s="41">
        <f t="shared" si="14"/>
        <v>0.10564280796564723</v>
      </c>
      <c r="AK59" s="41">
        <f t="shared" si="15"/>
        <v>0</v>
      </c>
      <c r="AL59" s="41">
        <f t="shared" si="16"/>
        <v>3.6131987667892988E-2</v>
      </c>
      <c r="AM59" s="41">
        <f t="shared" si="17"/>
        <v>0</v>
      </c>
      <c r="AN59" s="41">
        <f t="shared" si="18"/>
        <v>0.24411274450677195</v>
      </c>
      <c r="AO59" s="41">
        <f t="shared" si="19"/>
        <v>0</v>
      </c>
      <c r="AP59" s="41">
        <f t="shared" si="20"/>
        <v>0.19250967473778399</v>
      </c>
      <c r="AQ59" s="41">
        <f t="shared" si="21"/>
        <v>1.0537862455117673E-3</v>
      </c>
    </row>
    <row r="60" spans="1:43" x14ac:dyDescent="0.25">
      <c r="A60" s="39">
        <v>18697</v>
      </c>
      <c r="B60" s="39">
        <v>1974526.6408819996</v>
      </c>
      <c r="C60" s="39">
        <v>2752464.9620019998</v>
      </c>
      <c r="D60" s="40"/>
      <c r="E60" s="39">
        <v>311711.55056100007</v>
      </c>
      <c r="F60" s="40"/>
      <c r="G60" s="39">
        <v>5310327.7778499993</v>
      </c>
      <c r="H60" s="39">
        <v>18694.591305999998</v>
      </c>
      <c r="I60" s="39">
        <v>1042611.4906619993</v>
      </c>
      <c r="J60" s="39">
        <v>199114.10135499999</v>
      </c>
      <c r="K60" s="40"/>
      <c r="L60" s="39">
        <v>2431632.9524489995</v>
      </c>
      <c r="M60" s="39">
        <v>7155415.1567759989</v>
      </c>
      <c r="N60" s="39">
        <v>85200.099778000003</v>
      </c>
      <c r="O60" s="39">
        <v>2736887.1867419984</v>
      </c>
      <c r="P60" s="40"/>
      <c r="Q60" s="39">
        <v>86932.322228000019</v>
      </c>
      <c r="R60" s="39">
        <v>1637575.8143469999</v>
      </c>
      <c r="S60" s="39">
        <v>19388599.704370007</v>
      </c>
      <c r="T60" s="39">
        <v>192512.72010000004</v>
      </c>
      <c r="U60" s="39">
        <v>10972493.325470999</v>
      </c>
      <c r="V60" s="39">
        <v>9384368.7795659956</v>
      </c>
      <c r="W60" s="41">
        <f t="shared" si="1"/>
        <v>3.0062340117784171E-2</v>
      </c>
      <c r="X60" s="41">
        <f t="shared" si="2"/>
        <v>4.1906518826723187E-2</v>
      </c>
      <c r="Y60" s="41">
        <f t="shared" si="3"/>
        <v>0</v>
      </c>
      <c r="Z60" s="41">
        <f t="shared" si="4"/>
        <v>4.7458355119588741E-3</v>
      </c>
      <c r="AA60" s="41">
        <f t="shared" si="5"/>
        <v>0</v>
      </c>
      <c r="AB60" s="41">
        <f t="shared" si="6"/>
        <v>8.0850203025538234E-2</v>
      </c>
      <c r="AC60" s="41">
        <f t="shared" si="7"/>
        <v>2.8462678120812906E-4</v>
      </c>
      <c r="AD60" s="41">
        <f t="shared" si="8"/>
        <v>1.5873850772147723E-2</v>
      </c>
      <c r="AE60" s="41">
        <f t="shared" si="9"/>
        <v>3.0315295389011067E-3</v>
      </c>
      <c r="AF60" s="41">
        <f t="shared" si="10"/>
        <v>0</v>
      </c>
      <c r="AG60" s="41">
        <f t="shared" si="11"/>
        <v>3.7021823532084781E-2</v>
      </c>
      <c r="AH60" s="41">
        <f t="shared" si="12"/>
        <v>0.10894181910397592</v>
      </c>
      <c r="AI60" s="41">
        <f t="shared" si="13"/>
        <v>1.297178941303761E-3</v>
      </c>
      <c r="AJ60" s="41">
        <f t="shared" si="14"/>
        <v>4.166934584133597E-2</v>
      </c>
      <c r="AK60" s="41">
        <f t="shared" si="15"/>
        <v>0</v>
      </c>
      <c r="AL60" s="41">
        <f t="shared" si="16"/>
        <v>1.3235521790071027E-3</v>
      </c>
      <c r="AM60" s="41">
        <f t="shared" si="17"/>
        <v>2.4932234430408432E-2</v>
      </c>
      <c r="AN60" s="41">
        <f t="shared" si="18"/>
        <v>0.29519311953166688</v>
      </c>
      <c r="AO60" s="41">
        <f t="shared" si="19"/>
        <v>2.931022934216185E-3</v>
      </c>
      <c r="AP60" s="41">
        <f t="shared" si="20"/>
        <v>0.16705716674609236</v>
      </c>
      <c r="AQ60" s="41">
        <f t="shared" si="21"/>
        <v>0.14287783218564726</v>
      </c>
    </row>
    <row r="61" spans="1:43" x14ac:dyDescent="0.25">
      <c r="A61" s="39">
        <v>18733</v>
      </c>
      <c r="B61" s="40"/>
      <c r="C61" s="39">
        <v>80779.197761000003</v>
      </c>
      <c r="D61" s="40"/>
      <c r="E61" s="39">
        <v>192927.00171100002</v>
      </c>
      <c r="F61" s="40"/>
      <c r="G61" s="39">
        <v>3948318.7484799987</v>
      </c>
      <c r="H61" s="39">
        <v>5132330.1665120032</v>
      </c>
      <c r="I61" s="39">
        <v>6792398.6682869969</v>
      </c>
      <c r="J61" s="39">
        <v>335511.59952200006</v>
      </c>
      <c r="K61" s="40"/>
      <c r="L61" s="39">
        <v>2897083.2912290003</v>
      </c>
      <c r="M61" s="39">
        <v>9911278.9959750045</v>
      </c>
      <c r="N61" s="39">
        <v>470602.96280899999</v>
      </c>
      <c r="O61" s="39">
        <v>1912710.0825860007</v>
      </c>
      <c r="P61" s="39">
        <v>429128.94980300002</v>
      </c>
      <c r="Q61" s="39">
        <v>1037852.7492390001</v>
      </c>
      <c r="R61" s="40"/>
      <c r="S61" s="39">
        <v>18817930.75356999</v>
      </c>
      <c r="T61" s="40"/>
      <c r="U61" s="39">
        <v>26031873.496919014</v>
      </c>
      <c r="V61" s="39">
        <v>6456669.4184889998</v>
      </c>
      <c r="W61" s="41">
        <f t="shared" si="1"/>
        <v>0</v>
      </c>
      <c r="X61" s="41">
        <f t="shared" si="2"/>
        <v>9.5656232764961327E-4</v>
      </c>
      <c r="Y61" s="41">
        <f t="shared" si="3"/>
        <v>0</v>
      </c>
      <c r="Z61" s="41">
        <f t="shared" si="4"/>
        <v>2.2845820079712871E-3</v>
      </c>
      <c r="AA61" s="41">
        <f t="shared" si="5"/>
        <v>0</v>
      </c>
      <c r="AB61" s="41">
        <f t="shared" si="6"/>
        <v>4.6754771983785054E-2</v>
      </c>
      <c r="AC61" s="41">
        <f t="shared" si="7"/>
        <v>6.0775469754854289E-2</v>
      </c>
      <c r="AD61" s="41">
        <f t="shared" si="8"/>
        <v>8.0433488578140463E-2</v>
      </c>
      <c r="AE61" s="41">
        <f t="shared" si="9"/>
        <v>3.9730248069776847E-3</v>
      </c>
      <c r="AF61" s="41">
        <f t="shared" si="10"/>
        <v>0</v>
      </c>
      <c r="AG61" s="41">
        <f t="shared" si="11"/>
        <v>3.4306366159416887E-2</v>
      </c>
      <c r="AH61" s="41">
        <f t="shared" si="12"/>
        <v>0.11736630678637239</v>
      </c>
      <c r="AI61" s="41">
        <f t="shared" si="13"/>
        <v>5.5727350355132899E-3</v>
      </c>
      <c r="AJ61" s="41">
        <f t="shared" si="14"/>
        <v>2.2649722446249496E-2</v>
      </c>
      <c r="AK61" s="41">
        <f t="shared" si="15"/>
        <v>5.0816125743151988E-3</v>
      </c>
      <c r="AL61" s="41">
        <f t="shared" si="16"/>
        <v>1.2289931926619301E-2</v>
      </c>
      <c r="AM61" s="41">
        <f t="shared" si="17"/>
        <v>0</v>
      </c>
      <c r="AN61" s="41">
        <f t="shared" si="18"/>
        <v>0.2228361278907719</v>
      </c>
      <c r="AO61" s="41">
        <f t="shared" si="19"/>
        <v>0</v>
      </c>
      <c r="AP61" s="41">
        <f t="shared" si="20"/>
        <v>0.30826141129759183</v>
      </c>
      <c r="AQ61" s="41">
        <f t="shared" si="21"/>
        <v>7.6457886423771465E-2</v>
      </c>
    </row>
    <row r="62" spans="1:43" x14ac:dyDescent="0.25">
      <c r="A62" s="39">
        <v>18844</v>
      </c>
      <c r="B62" s="39">
        <v>1553680.4156910004</v>
      </c>
      <c r="C62" s="39">
        <v>14145709.587990001</v>
      </c>
      <c r="D62" s="40"/>
      <c r="E62" s="40"/>
      <c r="F62" s="40"/>
      <c r="G62" s="39">
        <v>2726980.8406330002</v>
      </c>
      <c r="H62" s="39">
        <v>379608.91885999998</v>
      </c>
      <c r="I62" s="40"/>
      <c r="J62" s="39">
        <v>852006.6748589999</v>
      </c>
      <c r="K62" s="40"/>
      <c r="L62" s="40"/>
      <c r="M62" s="39">
        <v>731393.48277700006</v>
      </c>
      <c r="N62" s="39">
        <v>58942.195743999997</v>
      </c>
      <c r="O62" s="39">
        <v>14496164.05858</v>
      </c>
      <c r="P62" s="40"/>
      <c r="Q62" s="39">
        <v>100287.15462899998</v>
      </c>
      <c r="R62" s="39">
        <v>949472.46380299993</v>
      </c>
      <c r="S62" s="39">
        <v>912673.00125400012</v>
      </c>
      <c r="T62" s="40"/>
      <c r="U62" s="39">
        <v>11827569.880283</v>
      </c>
      <c r="V62" s="40"/>
      <c r="W62" s="41">
        <f t="shared" si="1"/>
        <v>3.1880511275061953E-2</v>
      </c>
      <c r="X62" s="41">
        <f t="shared" si="2"/>
        <v>0.29026075726976125</v>
      </c>
      <c r="Y62" s="41">
        <f t="shared" si="3"/>
        <v>0</v>
      </c>
      <c r="Z62" s="41">
        <f t="shared" si="4"/>
        <v>0</v>
      </c>
      <c r="AA62" s="41">
        <f t="shared" si="5"/>
        <v>0</v>
      </c>
      <c r="AB62" s="41">
        <f t="shared" si="6"/>
        <v>5.5955872622628612E-2</v>
      </c>
      <c r="AC62" s="41">
        <f t="shared" si="7"/>
        <v>7.7893280340074825E-3</v>
      </c>
      <c r="AD62" s="41">
        <f t="shared" si="8"/>
        <v>0</v>
      </c>
      <c r="AE62" s="41">
        <f t="shared" si="9"/>
        <v>1.7482622635871928E-2</v>
      </c>
      <c r="AF62" s="41">
        <f t="shared" si="10"/>
        <v>0</v>
      </c>
      <c r="AG62" s="41">
        <f t="shared" si="11"/>
        <v>0</v>
      </c>
      <c r="AH62" s="41">
        <f t="shared" si="12"/>
        <v>1.5007718407655054E-2</v>
      </c>
      <c r="AI62" s="41">
        <f t="shared" si="13"/>
        <v>1.2094555077195631E-3</v>
      </c>
      <c r="AJ62" s="41">
        <f t="shared" si="14"/>
        <v>0.29745185499372356</v>
      </c>
      <c r="AK62" s="41">
        <f t="shared" si="15"/>
        <v>0</v>
      </c>
      <c r="AL62" s="41">
        <f t="shared" si="16"/>
        <v>2.0578271641995024E-3</v>
      </c>
      <c r="AM62" s="41">
        <f t="shared" si="17"/>
        <v>1.948255721185102E-2</v>
      </c>
      <c r="AN62" s="41">
        <f t="shared" si="18"/>
        <v>1.8727456182796837E-2</v>
      </c>
      <c r="AO62" s="41">
        <f t="shared" si="19"/>
        <v>0</v>
      </c>
      <c r="AP62" s="41">
        <f t="shared" si="20"/>
        <v>0.24269403869472325</v>
      </c>
      <c r="AQ62" s="41">
        <f t="shared" si="21"/>
        <v>0</v>
      </c>
    </row>
    <row r="63" spans="1:43" x14ac:dyDescent="0.25">
      <c r="A63" s="39">
        <v>19042</v>
      </c>
      <c r="B63" s="39">
        <v>2426632.8591789999</v>
      </c>
      <c r="C63" s="39">
        <v>4502125.9458910003</v>
      </c>
      <c r="D63" s="40"/>
      <c r="E63" s="40"/>
      <c r="F63" s="40"/>
      <c r="G63" s="39">
        <v>1593238.6837570001</v>
      </c>
      <c r="H63" s="39">
        <v>1467325.6464260004</v>
      </c>
      <c r="I63" s="39">
        <v>2327277.7011309997</v>
      </c>
      <c r="J63" s="40"/>
      <c r="K63" s="40"/>
      <c r="L63" s="39">
        <v>1899971.2290199995</v>
      </c>
      <c r="M63" s="39">
        <v>377746.16855099995</v>
      </c>
      <c r="N63" s="39">
        <v>11316.542015999999</v>
      </c>
      <c r="O63" s="39">
        <v>2671033.140588</v>
      </c>
      <c r="P63" s="40"/>
      <c r="Q63" s="39">
        <v>620604.7179109999</v>
      </c>
      <c r="R63" s="39">
        <v>3385221.1315990007</v>
      </c>
      <c r="S63" s="39">
        <v>3954350.8997460017</v>
      </c>
      <c r="T63" s="39">
        <v>241980.53702400005</v>
      </c>
      <c r="U63" s="39">
        <v>19654614.617624994</v>
      </c>
      <c r="V63" s="40"/>
      <c r="W63" s="41">
        <f t="shared" si="1"/>
        <v>5.376574151741783E-2</v>
      </c>
      <c r="X63" s="41">
        <f t="shared" si="2"/>
        <v>9.9751447348129837E-2</v>
      </c>
      <c r="Y63" s="41">
        <f t="shared" si="3"/>
        <v>0</v>
      </c>
      <c r="Z63" s="41">
        <f t="shared" si="4"/>
        <v>0</v>
      </c>
      <c r="AA63" s="41">
        <f t="shared" si="5"/>
        <v>0</v>
      </c>
      <c r="AB63" s="41">
        <f t="shared" si="6"/>
        <v>3.5300626101062396E-2</v>
      </c>
      <c r="AC63" s="41">
        <f t="shared" si="7"/>
        <v>3.2510831265307169E-2</v>
      </c>
      <c r="AD63" s="41">
        <f t="shared" si="8"/>
        <v>5.1564376887484359E-2</v>
      </c>
      <c r="AE63" s="41">
        <f t="shared" si="9"/>
        <v>0</v>
      </c>
      <c r="AF63" s="41">
        <f t="shared" si="10"/>
        <v>0</v>
      </c>
      <c r="AG63" s="41">
        <f t="shared" si="11"/>
        <v>4.2096752132739765E-2</v>
      </c>
      <c r="AH63" s="41">
        <f t="shared" si="12"/>
        <v>8.3695408560400877E-3</v>
      </c>
      <c r="AI63" s="41">
        <f t="shared" si="13"/>
        <v>2.5073519902351775E-4</v>
      </c>
      <c r="AJ63" s="41">
        <f t="shared" si="14"/>
        <v>5.9180801445958581E-2</v>
      </c>
      <c r="AK63" s="41">
        <f t="shared" si="15"/>
        <v>0</v>
      </c>
      <c r="AL63" s="41">
        <f t="shared" si="16"/>
        <v>1.3750441366306208E-2</v>
      </c>
      <c r="AM63" s="41">
        <f t="shared" si="17"/>
        <v>7.5004722553057096E-2</v>
      </c>
      <c r="AN63" s="41">
        <f t="shared" si="18"/>
        <v>8.7614658122137104E-2</v>
      </c>
      <c r="AO63" s="41">
        <f t="shared" si="19"/>
        <v>5.3614468116450417E-3</v>
      </c>
      <c r="AP63" s="41">
        <f t="shared" si="20"/>
        <v>0.43547787839369112</v>
      </c>
      <c r="AQ63" s="41">
        <f t="shared" si="21"/>
        <v>0</v>
      </c>
    </row>
    <row r="64" spans="1:43" x14ac:dyDescent="0.25">
      <c r="A64" s="39">
        <v>19104</v>
      </c>
      <c r="B64" s="39">
        <v>2195658.385195001</v>
      </c>
      <c r="C64" s="39">
        <v>16953595.288706999</v>
      </c>
      <c r="D64" s="40"/>
      <c r="E64" s="40"/>
      <c r="F64" s="40"/>
      <c r="G64" s="39">
        <v>845264.9884330004</v>
      </c>
      <c r="H64" s="39">
        <v>489088.52093799977</v>
      </c>
      <c r="I64" s="39">
        <v>4270094.1621100018</v>
      </c>
      <c r="J64" s="39">
        <v>793005.54112999968</v>
      </c>
      <c r="K64" s="40"/>
      <c r="L64" s="40"/>
      <c r="M64" s="39">
        <v>367360.58304999996</v>
      </c>
      <c r="N64" s="39">
        <v>3565.0557359999998</v>
      </c>
      <c r="O64" s="39">
        <v>50160.855050999999</v>
      </c>
      <c r="P64" s="40"/>
      <c r="Q64" s="39">
        <v>1580032.7290129997</v>
      </c>
      <c r="R64" s="40"/>
      <c r="S64" s="39">
        <v>1997792.5524959993</v>
      </c>
      <c r="T64" s="39">
        <v>560403.82033799996</v>
      </c>
      <c r="U64" s="39">
        <v>8429957.327560002</v>
      </c>
      <c r="V64" s="40"/>
      <c r="W64" s="41">
        <f t="shared" si="1"/>
        <v>5.6976840761139215E-2</v>
      </c>
      <c r="X64" s="41">
        <f t="shared" si="2"/>
        <v>0.43994198077751956</v>
      </c>
      <c r="Y64" s="41">
        <f t="shared" si="3"/>
        <v>0</v>
      </c>
      <c r="Z64" s="41">
        <f t="shared" si="4"/>
        <v>0</v>
      </c>
      <c r="AA64" s="41">
        <f t="shared" si="5"/>
        <v>0</v>
      </c>
      <c r="AB64" s="41">
        <f t="shared" si="6"/>
        <v>2.1934436145282232E-2</v>
      </c>
      <c r="AC64" s="41">
        <f t="shared" si="7"/>
        <v>1.26917370040288E-2</v>
      </c>
      <c r="AD64" s="41">
        <f t="shared" si="8"/>
        <v>0.11080798212969914</v>
      </c>
      <c r="AE64" s="41">
        <f t="shared" si="9"/>
        <v>2.0578315253559919E-2</v>
      </c>
      <c r="AF64" s="41">
        <f t="shared" si="10"/>
        <v>0</v>
      </c>
      <c r="AG64" s="41">
        <f t="shared" si="11"/>
        <v>0</v>
      </c>
      <c r="AH64" s="41">
        <f t="shared" si="12"/>
        <v>9.532924421892788E-3</v>
      </c>
      <c r="AI64" s="41">
        <f t="shared" si="13"/>
        <v>9.2512393705825941E-5</v>
      </c>
      <c r="AJ64" s="41">
        <f t="shared" si="14"/>
        <v>1.3016628952639128E-3</v>
      </c>
      <c r="AK64" s="41">
        <f t="shared" si="15"/>
        <v>0</v>
      </c>
      <c r="AL64" s="41">
        <f t="shared" si="16"/>
        <v>4.1001493586337923E-2</v>
      </c>
      <c r="AM64" s="41">
        <f t="shared" si="17"/>
        <v>0</v>
      </c>
      <c r="AN64" s="41">
        <f t="shared" si="18"/>
        <v>5.1842266950486979E-2</v>
      </c>
      <c r="AO64" s="41">
        <f t="shared" si="19"/>
        <v>1.4542352967397759E-2</v>
      </c>
      <c r="AP64" s="41">
        <f t="shared" si="20"/>
        <v>0.2187554947136858</v>
      </c>
      <c r="AQ64" s="41">
        <f t="shared" si="21"/>
        <v>0</v>
      </c>
    </row>
    <row r="65" spans="1:43" x14ac:dyDescent="0.25">
      <c r="A65" s="39">
        <v>19328</v>
      </c>
      <c r="B65" s="39">
        <v>1395924.003672</v>
      </c>
      <c r="C65" s="39">
        <v>11783099.878848996</v>
      </c>
      <c r="D65" s="40"/>
      <c r="E65" s="40"/>
      <c r="F65" s="40"/>
      <c r="G65" s="39">
        <v>1475233.628908</v>
      </c>
      <c r="H65" s="39">
        <v>1720088.0128230001</v>
      </c>
      <c r="I65" s="39">
        <v>2228325.3999749999</v>
      </c>
      <c r="J65" s="39">
        <v>1361661.9124809999</v>
      </c>
      <c r="K65" s="40"/>
      <c r="L65" s="39">
        <v>2965961.7589659994</v>
      </c>
      <c r="M65" s="40"/>
      <c r="N65" s="39">
        <v>7650.5738099999999</v>
      </c>
      <c r="O65" s="39">
        <v>3543109.1272819992</v>
      </c>
      <c r="P65" s="39">
        <v>250868.26810499997</v>
      </c>
      <c r="Q65" s="39">
        <v>16794.372128000003</v>
      </c>
      <c r="R65" s="39">
        <v>6003289.0163679998</v>
      </c>
      <c r="S65" s="39">
        <v>3730347.9350839998</v>
      </c>
      <c r="T65" s="39">
        <v>48082.664699000001</v>
      </c>
      <c r="U65" s="39">
        <v>10674552.374299001</v>
      </c>
      <c r="V65" s="40"/>
      <c r="W65" s="41">
        <f t="shared" si="1"/>
        <v>2.9571535453963231E-2</v>
      </c>
      <c r="X65" s="41">
        <f t="shared" si="2"/>
        <v>0.24961556281601621</v>
      </c>
      <c r="Y65" s="41">
        <f t="shared" si="3"/>
        <v>0</v>
      </c>
      <c r="Z65" s="41">
        <f t="shared" si="4"/>
        <v>0</v>
      </c>
      <c r="AA65" s="41">
        <f t="shared" si="5"/>
        <v>0</v>
      </c>
      <c r="AB65" s="41">
        <f t="shared" si="6"/>
        <v>3.1251646540481938E-2</v>
      </c>
      <c r="AC65" s="41">
        <f t="shared" si="7"/>
        <v>3.6438691161789348E-2</v>
      </c>
      <c r="AD65" s="41">
        <f t="shared" si="8"/>
        <v>4.7205294410719835E-2</v>
      </c>
      <c r="AE65" s="41">
        <f t="shared" si="9"/>
        <v>2.8845720408361621E-2</v>
      </c>
      <c r="AF65" s="41">
        <f t="shared" si="10"/>
        <v>0</v>
      </c>
      <c r="AG65" s="41">
        <f t="shared" si="11"/>
        <v>6.2831531716371958E-2</v>
      </c>
      <c r="AH65" s="41">
        <f t="shared" si="12"/>
        <v>0</v>
      </c>
      <c r="AI65" s="41">
        <f t="shared" si="13"/>
        <v>1.6207129762827471E-4</v>
      </c>
      <c r="AJ65" s="41">
        <f t="shared" si="14"/>
        <v>7.5057937895664534E-2</v>
      </c>
      <c r="AK65" s="41">
        <f t="shared" si="15"/>
        <v>5.3144439561370977E-3</v>
      </c>
      <c r="AL65" s="41">
        <f t="shared" si="16"/>
        <v>3.5577536420592872E-4</v>
      </c>
      <c r="AM65" s="41">
        <f t="shared" si="17"/>
        <v>0.12717488453592615</v>
      </c>
      <c r="AN65" s="41">
        <f t="shared" si="18"/>
        <v>7.9024442539692194E-2</v>
      </c>
      <c r="AO65" s="41">
        <f t="shared" si="19"/>
        <v>1.0185928604474397E-3</v>
      </c>
      <c r="AP65" s="41">
        <f t="shared" si="20"/>
        <v>0.22613186904259408</v>
      </c>
      <c r="AQ65" s="41">
        <f t="shared" si="21"/>
        <v>0</v>
      </c>
    </row>
    <row r="66" spans="1:43" x14ac:dyDescent="0.25">
      <c r="A66" s="39">
        <v>19404</v>
      </c>
      <c r="B66" s="39">
        <v>2061376.1010270002</v>
      </c>
      <c r="C66" s="39">
        <v>6479756.525471</v>
      </c>
      <c r="D66" s="40"/>
      <c r="E66" s="40"/>
      <c r="F66" s="40"/>
      <c r="G66" s="39">
        <v>1454597.8222350001</v>
      </c>
      <c r="H66" s="39">
        <v>287407.35328500002</v>
      </c>
      <c r="I66" s="39">
        <v>1123594.732723</v>
      </c>
      <c r="J66" s="40"/>
      <c r="K66" s="40"/>
      <c r="L66" s="39">
        <v>50417.301169999999</v>
      </c>
      <c r="M66" s="40"/>
      <c r="N66" s="40"/>
      <c r="O66" s="39">
        <v>4274635.3637539996</v>
      </c>
      <c r="P66" s="40"/>
      <c r="Q66" s="39">
        <v>98495.098945999998</v>
      </c>
      <c r="R66" s="39">
        <v>2078543.646741</v>
      </c>
      <c r="S66" s="39">
        <v>1608682.7152529997</v>
      </c>
      <c r="T66" s="39">
        <v>521221.74218299967</v>
      </c>
      <c r="U66" s="39">
        <v>11316592.453018997</v>
      </c>
      <c r="V66" s="40"/>
      <c r="W66" s="41">
        <f t="shared" si="1"/>
        <v>6.5742465545372789E-2</v>
      </c>
      <c r="X66" s="41">
        <f t="shared" si="2"/>
        <v>0.20665572376915897</v>
      </c>
      <c r="Y66" s="41">
        <f t="shared" si="3"/>
        <v>0</v>
      </c>
      <c r="Z66" s="41">
        <f t="shared" si="4"/>
        <v>0</v>
      </c>
      <c r="AA66" s="41">
        <f t="shared" si="5"/>
        <v>0</v>
      </c>
      <c r="AB66" s="41">
        <f t="shared" si="6"/>
        <v>4.6390780975395729E-2</v>
      </c>
      <c r="AC66" s="41">
        <f t="shared" si="7"/>
        <v>9.1661429524734807E-3</v>
      </c>
      <c r="AD66" s="41">
        <f t="shared" si="8"/>
        <v>3.5834260407987838E-2</v>
      </c>
      <c r="AE66" s="41">
        <f t="shared" si="9"/>
        <v>0</v>
      </c>
      <c r="AF66" s="41">
        <f t="shared" si="10"/>
        <v>0</v>
      </c>
      <c r="AG66" s="41">
        <f t="shared" si="11"/>
        <v>1.6079344683428021E-3</v>
      </c>
      <c r="AH66" s="41">
        <f t="shared" si="12"/>
        <v>0</v>
      </c>
      <c r="AI66" s="41">
        <f t="shared" si="13"/>
        <v>0</v>
      </c>
      <c r="AJ66" s="41">
        <f t="shared" si="14"/>
        <v>0.13632886690624754</v>
      </c>
      <c r="AK66" s="41">
        <f t="shared" si="15"/>
        <v>0</v>
      </c>
      <c r="AL66" s="41">
        <f t="shared" si="16"/>
        <v>3.1412562926384068E-3</v>
      </c>
      <c r="AM66" s="41">
        <f t="shared" si="17"/>
        <v>6.6289981732272865E-2</v>
      </c>
      <c r="AN66" s="41">
        <f t="shared" si="18"/>
        <v>5.1304935537123425E-2</v>
      </c>
      <c r="AO66" s="41">
        <f t="shared" si="19"/>
        <v>1.6623071553945511E-2</v>
      </c>
      <c r="AP66" s="41">
        <f t="shared" si="20"/>
        <v>0.36091457985904069</v>
      </c>
      <c r="AQ66" s="41">
        <f t="shared" si="21"/>
        <v>0</v>
      </c>
    </row>
    <row r="67" spans="1:43" x14ac:dyDescent="0.25">
      <c r="A67" s="39">
        <v>19611</v>
      </c>
      <c r="B67" s="39">
        <v>1266760.0166789994</v>
      </c>
      <c r="C67" s="39">
        <v>15075049.413555996</v>
      </c>
      <c r="D67" s="40"/>
      <c r="E67" s="40"/>
      <c r="F67" s="40"/>
      <c r="G67" s="39">
        <v>612877.39648200001</v>
      </c>
      <c r="H67" s="39">
        <v>1264112.3606770004</v>
      </c>
      <c r="I67" s="39">
        <v>576003.67513500003</v>
      </c>
      <c r="J67" s="39">
        <v>452547.432401</v>
      </c>
      <c r="K67" s="40"/>
      <c r="L67" s="39">
        <v>409251.70625700004</v>
      </c>
      <c r="M67" s="39">
        <v>273171.820015</v>
      </c>
      <c r="N67" s="40"/>
      <c r="O67" s="39">
        <v>2691444.840491001</v>
      </c>
      <c r="P67" s="39">
        <v>64054.688299000001</v>
      </c>
      <c r="Q67" s="39">
        <v>1227649.0827939999</v>
      </c>
      <c r="R67" s="39">
        <v>1500125.7504789999</v>
      </c>
      <c r="S67" s="39">
        <v>2203696.5378420004</v>
      </c>
      <c r="T67" s="39">
        <v>18626.894555999999</v>
      </c>
      <c r="U67" s="39">
        <v>7733246.4750780007</v>
      </c>
      <c r="V67" s="39">
        <v>119543.44887599999</v>
      </c>
      <c r="W67" s="41">
        <f t="shared" ref="W67:W101" si="22">B67/SUM($B67:$V67)</f>
        <v>3.5695284334886133E-2</v>
      </c>
      <c r="X67" s="41">
        <f t="shared" ref="X67:X101" si="23">C67/SUM($B67:$V67)</f>
        <v>0.42479093758427167</v>
      </c>
      <c r="Y67" s="41">
        <f t="shared" ref="Y67:Y101" si="24">D67/SUM($B67:$V67)</f>
        <v>0</v>
      </c>
      <c r="Z67" s="41">
        <f t="shared" ref="Z67:Z101" si="25">E67/SUM($B67:$V67)</f>
        <v>0</v>
      </c>
      <c r="AA67" s="41">
        <f t="shared" ref="AA67:AA101" si="26">F67/SUM($B67:$V67)</f>
        <v>0</v>
      </c>
      <c r="AB67" s="41">
        <f t="shared" ref="AB67:AB101" si="27">G67/SUM($B67:$V67)</f>
        <v>1.7269911144814246E-2</v>
      </c>
      <c r="AC67" s="41">
        <f t="shared" ref="AC67:AC101" si="28">H67/SUM($B67:$V67)</f>
        <v>3.562067759598693E-2</v>
      </c>
      <c r="AD67" s="41">
        <f t="shared" ref="AD67:AD101" si="29">I67/SUM($B67:$V67)</f>
        <v>1.6230868271155205E-2</v>
      </c>
      <c r="AE67" s="41">
        <f t="shared" ref="AE67:AE101" si="30">J67/SUM($B67:$V67)</f>
        <v>1.2752067528091059E-2</v>
      </c>
      <c r="AF67" s="41">
        <f t="shared" ref="AF67:AF101" si="31">K67/SUM($B67:$V67)</f>
        <v>0</v>
      </c>
      <c r="AG67" s="41">
        <f t="shared" ref="AG67:AG101" si="32">L67/SUM($B67:$V67)</f>
        <v>1.1532062764089209E-2</v>
      </c>
      <c r="AH67" s="41">
        <f t="shared" ref="AH67:AH101" si="33">M67/SUM($B67:$V67)</f>
        <v>7.6975478064719195E-3</v>
      </c>
      <c r="AI67" s="41">
        <f t="shared" ref="AI67:AI101" si="34">N67/SUM($B67:$V67)</f>
        <v>0</v>
      </c>
      <c r="AJ67" s="41">
        <f t="shared" ref="AJ67:AJ101" si="35">O67/SUM($B67:$V67)</f>
        <v>7.584063878559677E-2</v>
      </c>
      <c r="AK67" s="41">
        <f t="shared" ref="AK67:AK101" si="36">P67/SUM($B67:$V67)</f>
        <v>1.804959330662788E-3</v>
      </c>
      <c r="AL67" s="41">
        <f t="shared" ref="AL67:AL101" si="37">Q67/SUM($B67:$V67)</f>
        <v>3.4593200366931406E-2</v>
      </c>
      <c r="AM67" s="41">
        <f t="shared" ref="AM67:AM101" si="38">R67/SUM($B67:$V67)</f>
        <v>4.2271159885370314E-2</v>
      </c>
      <c r="AN67" s="41">
        <f t="shared" ref="AN67:AN101" si="39">S67/SUM($B67:$V67)</f>
        <v>6.2096666669585479E-2</v>
      </c>
      <c r="AO67" s="41">
        <f t="shared" ref="AO67:AO101" si="40">T67/SUM($B67:$V67)</f>
        <v>5.2487628966651242E-4</v>
      </c>
      <c r="AP67" s="41">
        <f t="shared" ref="AP67:AP101" si="41">U67/SUM($B67:$V67)</f>
        <v>0.21791059721267997</v>
      </c>
      <c r="AQ67" s="41">
        <f t="shared" ref="AQ67:AQ101" si="42">V67/SUM($B67:$V67)</f>
        <v>3.3685444297402774E-3</v>
      </c>
    </row>
    <row r="68" spans="1:43" x14ac:dyDescent="0.25">
      <c r="A68" s="39">
        <v>19843</v>
      </c>
      <c r="B68" s="39">
        <v>876992.00011599995</v>
      </c>
      <c r="C68" s="39">
        <v>6674819.1828039987</v>
      </c>
      <c r="D68" s="40"/>
      <c r="E68" s="40"/>
      <c r="F68" s="40"/>
      <c r="G68" s="39">
        <v>234295.94764200004</v>
      </c>
      <c r="H68" s="39">
        <v>2132025.3447480001</v>
      </c>
      <c r="I68" s="39">
        <v>365478.93646300002</v>
      </c>
      <c r="J68" s="39">
        <v>292782.52058099996</v>
      </c>
      <c r="K68" s="40"/>
      <c r="L68" s="39">
        <v>2526988.6030460005</v>
      </c>
      <c r="M68" s="39">
        <v>3789973.4030109998</v>
      </c>
      <c r="N68" s="40"/>
      <c r="O68" s="39">
        <v>2488521.1529239998</v>
      </c>
      <c r="P68" s="40"/>
      <c r="Q68" s="39">
        <v>2520116.6178509998</v>
      </c>
      <c r="R68" s="39">
        <v>57790.890211000005</v>
      </c>
      <c r="S68" s="39">
        <v>2812712.4317869996</v>
      </c>
      <c r="T68" s="40"/>
      <c r="U68" s="39">
        <v>19613297.894824997</v>
      </c>
      <c r="V68" s="39">
        <v>2821689.1477560005</v>
      </c>
      <c r="W68" s="41">
        <f t="shared" si="22"/>
        <v>1.8577393337582626E-2</v>
      </c>
      <c r="X68" s="41">
        <f t="shared" si="23"/>
        <v>0.14139324121518795</v>
      </c>
      <c r="Y68" s="41">
        <f t="shared" si="24"/>
        <v>0</v>
      </c>
      <c r="Z68" s="41">
        <f t="shared" si="25"/>
        <v>0</v>
      </c>
      <c r="AA68" s="41">
        <f t="shared" si="26"/>
        <v>0</v>
      </c>
      <c r="AB68" s="41">
        <f t="shared" si="27"/>
        <v>4.9631102406537111E-3</v>
      </c>
      <c r="AC68" s="41">
        <f t="shared" si="28"/>
        <v>4.5162867426202194E-2</v>
      </c>
      <c r="AD68" s="41">
        <f t="shared" si="29"/>
        <v>7.7419702327688883E-3</v>
      </c>
      <c r="AE68" s="41">
        <f t="shared" si="30"/>
        <v>6.2020361035022911E-3</v>
      </c>
      <c r="AF68" s="41">
        <f t="shared" si="31"/>
        <v>0</v>
      </c>
      <c r="AG68" s="41">
        <f t="shared" si="32"/>
        <v>5.3529406462276274E-2</v>
      </c>
      <c r="AH68" s="41">
        <f t="shared" si="33"/>
        <v>8.0283316880198505E-2</v>
      </c>
      <c r="AI68" s="41">
        <f t="shared" si="34"/>
        <v>0</v>
      </c>
      <c r="AJ68" s="41">
        <f t="shared" si="35"/>
        <v>5.2714547317020986E-2</v>
      </c>
      <c r="AK68" s="41">
        <f t="shared" si="36"/>
        <v>0</v>
      </c>
      <c r="AL68" s="41">
        <f t="shared" si="37"/>
        <v>5.3383836637282786E-2</v>
      </c>
      <c r="AM68" s="41">
        <f t="shared" si="38"/>
        <v>1.2241891586659795E-3</v>
      </c>
      <c r="AN68" s="41">
        <f t="shared" si="39"/>
        <v>5.9581917718638411E-2</v>
      </c>
      <c r="AO68" s="41">
        <f t="shared" si="40"/>
        <v>0</v>
      </c>
      <c r="AP68" s="41">
        <f t="shared" si="41"/>
        <v>0.41547009504208793</v>
      </c>
      <c r="AQ68" s="41">
        <f t="shared" si="42"/>
        <v>5.977207222793135E-2</v>
      </c>
    </row>
    <row r="69" spans="1:43" x14ac:dyDescent="0.25">
      <c r="A69" s="39">
        <v>20125</v>
      </c>
      <c r="B69" s="39">
        <v>789138.17075100017</v>
      </c>
      <c r="C69" s="39">
        <v>8850586.0027950015</v>
      </c>
      <c r="D69" s="40"/>
      <c r="E69" s="40"/>
      <c r="F69" s="40"/>
      <c r="G69" s="39">
        <v>2220066.828311</v>
      </c>
      <c r="H69" s="39">
        <v>563788.73007299984</v>
      </c>
      <c r="I69" s="39">
        <v>521736.5046829998</v>
      </c>
      <c r="J69" s="39">
        <v>2100320.3307110001</v>
      </c>
      <c r="K69" s="40"/>
      <c r="L69" s="39">
        <v>179384.76054100005</v>
      </c>
      <c r="M69" s="39">
        <v>1267794.9047409997</v>
      </c>
      <c r="N69" s="39">
        <v>25422.018114000002</v>
      </c>
      <c r="O69" s="39">
        <v>8190568.7598719997</v>
      </c>
      <c r="P69" s="40"/>
      <c r="Q69" s="39">
        <v>1271137.6181859998</v>
      </c>
      <c r="R69" s="39">
        <v>601740.89945599996</v>
      </c>
      <c r="S69" s="39">
        <v>2957761.8763459995</v>
      </c>
      <c r="T69" s="39">
        <v>887478.22100900009</v>
      </c>
      <c r="U69" s="39">
        <v>8207242.7908719983</v>
      </c>
      <c r="V69" s="39">
        <v>41175.647013999995</v>
      </c>
      <c r="W69" s="41">
        <f t="shared" si="22"/>
        <v>2.0404166785325702E-2</v>
      </c>
      <c r="X69" s="41">
        <f t="shared" si="23"/>
        <v>0.22884310966359306</v>
      </c>
      <c r="Y69" s="41">
        <f t="shared" si="24"/>
        <v>0</v>
      </c>
      <c r="Z69" s="41">
        <f t="shared" si="25"/>
        <v>0</v>
      </c>
      <c r="AA69" s="41">
        <f t="shared" si="26"/>
        <v>0</v>
      </c>
      <c r="AB69" s="41">
        <f t="shared" si="27"/>
        <v>5.7402639383566122E-2</v>
      </c>
      <c r="AC69" s="41">
        <f t="shared" si="28"/>
        <v>1.4577471609501258E-2</v>
      </c>
      <c r="AD69" s="41">
        <f t="shared" si="29"/>
        <v>1.3490158066253064E-2</v>
      </c>
      <c r="AE69" s="41">
        <f t="shared" si="30"/>
        <v>5.4306442038728829E-2</v>
      </c>
      <c r="AF69" s="41">
        <f t="shared" si="31"/>
        <v>0</v>
      </c>
      <c r="AG69" s="41">
        <f t="shared" si="32"/>
        <v>4.638220160280644E-3</v>
      </c>
      <c r="AH69" s="41">
        <f t="shared" si="33"/>
        <v>3.2780442823217321E-2</v>
      </c>
      <c r="AI69" s="41">
        <f t="shared" si="34"/>
        <v>6.5731847329597668E-4</v>
      </c>
      <c r="AJ69" s="41">
        <f t="shared" si="35"/>
        <v>0.21177752798861779</v>
      </c>
      <c r="AK69" s="41">
        <f t="shared" si="36"/>
        <v>0</v>
      </c>
      <c r="AL69" s="41">
        <f t="shared" si="37"/>
        <v>3.2866872912617792E-2</v>
      </c>
      <c r="AM69" s="41">
        <f t="shared" si="38"/>
        <v>1.5558773012294523E-2</v>
      </c>
      <c r="AN69" s="41">
        <f t="shared" si="39"/>
        <v>7.6476679082457352E-2</v>
      </c>
      <c r="AO69" s="41">
        <f t="shared" si="40"/>
        <v>2.2946873324577212E-2</v>
      </c>
      <c r="AP69" s="41">
        <f t="shared" si="41"/>
        <v>0.21220865617645326</v>
      </c>
      <c r="AQ69" s="41">
        <f t="shared" si="42"/>
        <v>1.0646484992201087E-3</v>
      </c>
    </row>
    <row r="70" spans="1:43" x14ac:dyDescent="0.25">
      <c r="A70" s="39">
        <v>20537</v>
      </c>
      <c r="B70" s="40"/>
      <c r="C70" s="39">
        <v>9259627.3063890003</v>
      </c>
      <c r="D70" s="40"/>
      <c r="E70" s="40"/>
      <c r="F70" s="40"/>
      <c r="G70" s="39">
        <v>2003012.5035340004</v>
      </c>
      <c r="H70" s="39">
        <v>3014569.1450419999</v>
      </c>
      <c r="I70" s="39">
        <v>1423935.8845270001</v>
      </c>
      <c r="J70" s="39">
        <v>1278099.5306960002</v>
      </c>
      <c r="K70" s="40"/>
      <c r="L70" s="39">
        <v>4684935.230366</v>
      </c>
      <c r="M70" s="39">
        <v>2732911.4159459984</v>
      </c>
      <c r="N70" s="40"/>
      <c r="O70" s="39">
        <v>4718209.495112</v>
      </c>
      <c r="P70" s="39">
        <v>85714.557922000007</v>
      </c>
      <c r="Q70" s="39">
        <v>1701496.6556099996</v>
      </c>
      <c r="R70" s="40"/>
      <c r="S70" s="39">
        <v>6394699.6027369993</v>
      </c>
      <c r="T70" s="40"/>
      <c r="U70" s="39">
        <v>7537110.8537419997</v>
      </c>
      <c r="V70" s="39">
        <v>41233.276532000003</v>
      </c>
      <c r="W70" s="41">
        <f t="shared" si="22"/>
        <v>0</v>
      </c>
      <c r="X70" s="41">
        <f t="shared" si="23"/>
        <v>0.20634011572343217</v>
      </c>
      <c r="Y70" s="41">
        <f t="shared" si="24"/>
        <v>0</v>
      </c>
      <c r="Z70" s="41">
        <f t="shared" si="25"/>
        <v>0</v>
      </c>
      <c r="AA70" s="41">
        <f t="shared" si="26"/>
        <v>0</v>
      </c>
      <c r="AB70" s="41">
        <f t="shared" si="27"/>
        <v>4.4634823638043761E-2</v>
      </c>
      <c r="AC70" s="41">
        <f t="shared" si="28"/>
        <v>6.7176196801686114E-2</v>
      </c>
      <c r="AD70" s="41">
        <f t="shared" si="29"/>
        <v>3.173076901197968E-2</v>
      </c>
      <c r="AE70" s="41">
        <f t="shared" si="30"/>
        <v>2.8480974054745384E-2</v>
      </c>
      <c r="AF70" s="41">
        <f t="shared" si="31"/>
        <v>0</v>
      </c>
      <c r="AG70" s="41">
        <f t="shared" si="32"/>
        <v>0.10439837863922487</v>
      </c>
      <c r="AH70" s="41">
        <f t="shared" si="33"/>
        <v>6.089977913464157E-2</v>
      </c>
      <c r="AI70" s="41">
        <f t="shared" si="34"/>
        <v>0</v>
      </c>
      <c r="AJ70" s="41">
        <f t="shared" si="35"/>
        <v>0.10513985725506123</v>
      </c>
      <c r="AK70" s="41">
        <f t="shared" si="36"/>
        <v>1.9100500717350686E-3</v>
      </c>
      <c r="AL70" s="41">
        <f t="shared" si="37"/>
        <v>3.7915890694580706E-2</v>
      </c>
      <c r="AM70" s="41">
        <f t="shared" si="38"/>
        <v>0</v>
      </c>
      <c r="AN70" s="41">
        <f t="shared" si="39"/>
        <v>0.14249850586696022</v>
      </c>
      <c r="AO70" s="41">
        <f t="shared" si="40"/>
        <v>0</v>
      </c>
      <c r="AP70" s="41">
        <f t="shared" si="41"/>
        <v>0.16795582309326759</v>
      </c>
      <c r="AQ70" s="41">
        <f t="shared" si="42"/>
        <v>9.1883601464161704E-4</v>
      </c>
    </row>
    <row r="71" spans="1:43" x14ac:dyDescent="0.25">
      <c r="A71" s="39">
        <v>20624</v>
      </c>
      <c r="B71" s="40"/>
      <c r="C71" s="39">
        <v>1719588.811524</v>
      </c>
      <c r="D71" s="40"/>
      <c r="E71" s="40"/>
      <c r="F71" s="40"/>
      <c r="G71" s="39">
        <v>1451442.6776409999</v>
      </c>
      <c r="H71" s="39">
        <v>1088877.5091870001</v>
      </c>
      <c r="I71" s="39">
        <v>22967.277568000001</v>
      </c>
      <c r="J71" s="39">
        <v>10244.461025000001</v>
      </c>
      <c r="K71" s="40"/>
      <c r="L71" s="39">
        <v>4238051.9517280003</v>
      </c>
      <c r="M71" s="39">
        <v>21201171.038028982</v>
      </c>
      <c r="N71" s="40"/>
      <c r="O71" s="39">
        <v>1079110.0054309997</v>
      </c>
      <c r="P71" s="40"/>
      <c r="Q71" s="39">
        <v>5510786.1462619994</v>
      </c>
      <c r="R71" s="40"/>
      <c r="S71" s="39">
        <v>26877853.080711011</v>
      </c>
      <c r="T71" s="40"/>
      <c r="U71" s="39">
        <v>15677218.653052991</v>
      </c>
      <c r="V71" s="39">
        <v>32627490.655069988</v>
      </c>
      <c r="W71" s="41">
        <f t="shared" si="22"/>
        <v>0</v>
      </c>
      <c r="X71" s="41">
        <f t="shared" si="23"/>
        <v>1.5421656974045713E-2</v>
      </c>
      <c r="Y71" s="41">
        <f t="shared" si="24"/>
        <v>0</v>
      </c>
      <c r="Z71" s="41">
        <f t="shared" si="25"/>
        <v>0</v>
      </c>
      <c r="AA71" s="41">
        <f t="shared" si="26"/>
        <v>0</v>
      </c>
      <c r="AB71" s="41">
        <f t="shared" si="27"/>
        <v>1.3016862485998738E-2</v>
      </c>
      <c r="AC71" s="41">
        <f t="shared" si="28"/>
        <v>9.7652969831508226E-3</v>
      </c>
      <c r="AD71" s="41">
        <f t="shared" si="29"/>
        <v>2.0597568087657184E-4</v>
      </c>
      <c r="AE71" s="41">
        <f t="shared" si="30"/>
        <v>9.1874617206606402E-5</v>
      </c>
      <c r="AF71" s="41">
        <f t="shared" si="31"/>
        <v>0</v>
      </c>
      <c r="AG71" s="41">
        <f t="shared" si="32"/>
        <v>3.8007797561680039E-2</v>
      </c>
      <c r="AH71" s="41">
        <f t="shared" si="33"/>
        <v>0.1901368426018003</v>
      </c>
      <c r="AI71" s="41">
        <f t="shared" si="34"/>
        <v>0</v>
      </c>
      <c r="AJ71" s="41">
        <f t="shared" si="35"/>
        <v>9.6776998253836448E-3</v>
      </c>
      <c r="AK71" s="41">
        <f t="shared" si="36"/>
        <v>0</v>
      </c>
      <c r="AL71" s="41">
        <f t="shared" si="37"/>
        <v>4.9421962410686304E-2</v>
      </c>
      <c r="AM71" s="41">
        <f t="shared" si="38"/>
        <v>0</v>
      </c>
      <c r="AN71" s="41">
        <f t="shared" si="39"/>
        <v>0.24104659650708474</v>
      </c>
      <c r="AO71" s="41">
        <f t="shared" si="40"/>
        <v>0</v>
      </c>
      <c r="AP71" s="41">
        <f t="shared" si="41"/>
        <v>0.14059680241826222</v>
      </c>
      <c r="AQ71" s="41">
        <f t="shared" si="42"/>
        <v>0.29261063193382425</v>
      </c>
    </row>
    <row r="72" spans="1:43" x14ac:dyDescent="0.25">
      <c r="A72" s="39">
        <v>20895</v>
      </c>
      <c r="B72" s="40"/>
      <c r="C72" s="39">
        <v>848522.84277699969</v>
      </c>
      <c r="D72" s="40"/>
      <c r="E72" s="40"/>
      <c r="F72" s="40"/>
      <c r="G72" s="39">
        <v>1591726.9902379997</v>
      </c>
      <c r="H72" s="39">
        <v>7323908.7418190008</v>
      </c>
      <c r="I72" s="39">
        <v>1855281.0224250001</v>
      </c>
      <c r="J72" s="40"/>
      <c r="K72" s="40"/>
      <c r="L72" s="39">
        <v>2440598.5237169988</v>
      </c>
      <c r="M72" s="39">
        <v>9785186.0668139998</v>
      </c>
      <c r="N72" s="39">
        <v>11666.320057000001</v>
      </c>
      <c r="O72" s="39">
        <v>3714078.7672390011</v>
      </c>
      <c r="P72" s="39">
        <v>1145973.1551959999</v>
      </c>
      <c r="Q72" s="39">
        <v>7368320.290976</v>
      </c>
      <c r="R72" s="39">
        <v>2038219.4542389989</v>
      </c>
      <c r="S72" s="39">
        <v>23683482.635036997</v>
      </c>
      <c r="T72" s="39">
        <v>250918.01679299999</v>
      </c>
      <c r="U72" s="39">
        <v>16775648.442049004</v>
      </c>
      <c r="V72" s="39">
        <v>7419621.2119760001</v>
      </c>
      <c r="W72" s="41">
        <f t="shared" si="22"/>
        <v>0</v>
      </c>
      <c r="X72" s="41">
        <f t="shared" si="23"/>
        <v>9.8375864344256974E-3</v>
      </c>
      <c r="Y72" s="41">
        <f t="shared" si="24"/>
        <v>0</v>
      </c>
      <c r="Z72" s="41">
        <f t="shared" si="25"/>
        <v>0</v>
      </c>
      <c r="AA72" s="41">
        <f t="shared" si="26"/>
        <v>0</v>
      </c>
      <c r="AB72" s="41">
        <f t="shared" si="27"/>
        <v>1.8454131176041739E-2</v>
      </c>
      <c r="AC72" s="41">
        <f t="shared" si="28"/>
        <v>8.4911780394373818E-2</v>
      </c>
      <c r="AD72" s="41">
        <f t="shared" si="29"/>
        <v>2.1509718416681794E-2</v>
      </c>
      <c r="AE72" s="41">
        <f t="shared" si="30"/>
        <v>0</v>
      </c>
      <c r="AF72" s="41">
        <f t="shared" si="31"/>
        <v>0</v>
      </c>
      <c r="AG72" s="41">
        <f t="shared" si="32"/>
        <v>2.8295760253454597E-2</v>
      </c>
      <c r="AH72" s="41">
        <f t="shared" si="33"/>
        <v>0.1134472861027261</v>
      </c>
      <c r="AI72" s="41">
        <f t="shared" si="34"/>
        <v>1.3525673811774322E-4</v>
      </c>
      <c r="AJ72" s="41">
        <f t="shared" si="35"/>
        <v>4.3060208936038458E-2</v>
      </c>
      <c r="AK72" s="41">
        <f t="shared" si="36"/>
        <v>1.3286159661744075E-2</v>
      </c>
      <c r="AL72" s="41">
        <f t="shared" si="37"/>
        <v>8.5426678086566593E-2</v>
      </c>
      <c r="AM72" s="41">
        <f t="shared" si="38"/>
        <v>2.3630666191356467E-2</v>
      </c>
      <c r="AN72" s="41">
        <f t="shared" si="39"/>
        <v>0.27458106693732015</v>
      </c>
      <c r="AO72" s="41">
        <f t="shared" si="40"/>
        <v>2.9090880689520149E-3</v>
      </c>
      <c r="AP72" s="41">
        <f t="shared" si="41"/>
        <v>0.19449316296788008</v>
      </c>
      <c r="AQ72" s="41">
        <f t="shared" si="42"/>
        <v>8.6021449634320651E-2</v>
      </c>
    </row>
    <row r="73" spans="1:43" x14ac:dyDescent="0.25">
      <c r="A73" s="39">
        <v>21053</v>
      </c>
      <c r="B73" s="39">
        <v>1330105.4710199996</v>
      </c>
      <c r="C73" s="39">
        <v>7793343.9559139954</v>
      </c>
      <c r="D73" s="40"/>
      <c r="E73" s="40"/>
      <c r="F73" s="40"/>
      <c r="G73" s="39">
        <v>764137.90074199985</v>
      </c>
      <c r="H73" s="39">
        <v>165822.92230399998</v>
      </c>
      <c r="I73" s="39">
        <v>922934.59636399976</v>
      </c>
      <c r="J73" s="39">
        <v>1383490.4010830005</v>
      </c>
      <c r="K73" s="39">
        <v>348862.678946</v>
      </c>
      <c r="L73" s="39">
        <v>2795645.8439900004</v>
      </c>
      <c r="M73" s="39">
        <v>7666506.5779139949</v>
      </c>
      <c r="N73" s="40"/>
      <c r="O73" s="39">
        <v>11435996.893640997</v>
      </c>
      <c r="P73" s="40"/>
      <c r="Q73" s="39">
        <v>2240536.9672719995</v>
      </c>
      <c r="R73" s="39">
        <v>2734138.9433629992</v>
      </c>
      <c r="S73" s="39">
        <v>8107754.7960989997</v>
      </c>
      <c r="T73" s="39">
        <v>4669331.8674910031</v>
      </c>
      <c r="U73" s="39">
        <v>12140554.146206992</v>
      </c>
      <c r="V73" s="39">
        <v>3182274.7116740006</v>
      </c>
      <c r="W73" s="41">
        <f t="shared" si="22"/>
        <v>1.9652440862349636E-2</v>
      </c>
      <c r="X73" s="41">
        <f t="shared" si="23"/>
        <v>0.11514743345585927</v>
      </c>
      <c r="Y73" s="41">
        <f t="shared" si="24"/>
        <v>0</v>
      </c>
      <c r="Z73" s="41">
        <f t="shared" si="25"/>
        <v>0</v>
      </c>
      <c r="AA73" s="41">
        <f t="shared" si="26"/>
        <v>0</v>
      </c>
      <c r="AB73" s="41">
        <f t="shared" si="27"/>
        <v>1.1290213620049344E-2</v>
      </c>
      <c r="AC73" s="41">
        <f t="shared" si="28"/>
        <v>2.4500501991787972E-3</v>
      </c>
      <c r="AD73" s="41">
        <f t="shared" si="29"/>
        <v>1.3636450619927803E-2</v>
      </c>
      <c r="AE73" s="41">
        <f t="shared" si="30"/>
        <v>2.0441208523157204E-2</v>
      </c>
      <c r="AF73" s="41">
        <f t="shared" si="31"/>
        <v>5.1544808411392844E-3</v>
      </c>
      <c r="AG73" s="41">
        <f t="shared" si="32"/>
        <v>4.1305945895369463E-2</v>
      </c>
      <c r="AH73" s="41">
        <f t="shared" si="33"/>
        <v>0.11327339855818384</v>
      </c>
      <c r="AI73" s="41">
        <f t="shared" si="34"/>
        <v>0</v>
      </c>
      <c r="AJ73" s="41">
        <f t="shared" si="35"/>
        <v>0.16896799355463635</v>
      </c>
      <c r="AK73" s="41">
        <f t="shared" si="36"/>
        <v>0</v>
      </c>
      <c r="AL73" s="41">
        <f t="shared" si="37"/>
        <v>3.310415693234834E-2</v>
      </c>
      <c r="AM73" s="41">
        <f t="shared" si="38"/>
        <v>4.0397175310228114E-2</v>
      </c>
      <c r="AN73" s="41">
        <f t="shared" si="39"/>
        <v>0.11979288494661895</v>
      </c>
      <c r="AO73" s="41">
        <f t="shared" si="40"/>
        <v>6.8989843581488242E-2</v>
      </c>
      <c r="AP73" s="41">
        <f t="shared" si="41"/>
        <v>0.17937789716143426</v>
      </c>
      <c r="AQ73" s="41">
        <f t="shared" si="42"/>
        <v>4.7018425938031259E-2</v>
      </c>
    </row>
    <row r="74" spans="1:43" x14ac:dyDescent="0.25">
      <c r="A74" s="39">
        <v>21185</v>
      </c>
      <c r="B74" s="40"/>
      <c r="C74" s="39">
        <v>5408905.9253499974</v>
      </c>
      <c r="D74" s="40"/>
      <c r="E74" s="40"/>
      <c r="F74" s="40"/>
      <c r="G74" s="39">
        <v>430204.64694399992</v>
      </c>
      <c r="H74" s="39">
        <v>7470612.5311200013</v>
      </c>
      <c r="I74" s="39">
        <v>7116724.0576760005</v>
      </c>
      <c r="J74" s="39">
        <v>1288177.7818839999</v>
      </c>
      <c r="K74" s="40"/>
      <c r="L74" s="39">
        <v>5636585.5228350013</v>
      </c>
      <c r="M74" s="39">
        <v>5351196.3962999992</v>
      </c>
      <c r="N74" s="39">
        <v>1843440.289845</v>
      </c>
      <c r="O74" s="39">
        <v>2341758.16946</v>
      </c>
      <c r="P74" s="40"/>
      <c r="Q74" s="39">
        <v>590855.40532999998</v>
      </c>
      <c r="R74" s="39">
        <v>2296461.9347130004</v>
      </c>
      <c r="S74" s="39">
        <v>32068985.434529018</v>
      </c>
      <c r="T74" s="40"/>
      <c r="U74" s="39">
        <v>24850238.621293008</v>
      </c>
      <c r="V74" s="39">
        <v>5309109.5771840019</v>
      </c>
      <c r="W74" s="41">
        <f t="shared" si="22"/>
        <v>0</v>
      </c>
      <c r="X74" s="41">
        <f t="shared" si="23"/>
        <v>5.3026796612605835E-2</v>
      </c>
      <c r="Y74" s="41">
        <f t="shared" si="24"/>
        <v>0</v>
      </c>
      <c r="Z74" s="41">
        <f t="shared" si="25"/>
        <v>0</v>
      </c>
      <c r="AA74" s="41">
        <f t="shared" si="26"/>
        <v>0</v>
      </c>
      <c r="AB74" s="41">
        <f t="shared" si="27"/>
        <v>4.2175579738560993E-3</v>
      </c>
      <c r="AC74" s="41">
        <f t="shared" si="28"/>
        <v>7.3238961210746398E-2</v>
      </c>
      <c r="AD74" s="41">
        <f t="shared" si="29"/>
        <v>6.9769577131257837E-2</v>
      </c>
      <c r="AE74" s="41">
        <f t="shared" si="30"/>
        <v>1.2628790772769918E-2</v>
      </c>
      <c r="AF74" s="41">
        <f t="shared" si="31"/>
        <v>0</v>
      </c>
      <c r="AG74" s="41">
        <f t="shared" si="32"/>
        <v>5.5258878271133856E-2</v>
      </c>
      <c r="AH74" s="41">
        <f t="shared" si="33"/>
        <v>5.2461034977669373E-2</v>
      </c>
      <c r="AI74" s="41">
        <f t="shared" si="34"/>
        <v>1.8072367067609646E-2</v>
      </c>
      <c r="AJ74" s="41">
        <f t="shared" si="35"/>
        <v>2.2957680514628001E-2</v>
      </c>
      <c r="AK74" s="41">
        <f t="shared" si="36"/>
        <v>0</v>
      </c>
      <c r="AL74" s="41">
        <f t="shared" si="37"/>
        <v>5.7925151293633055E-3</v>
      </c>
      <c r="AM74" s="41">
        <f t="shared" si="38"/>
        <v>2.2513613958397301E-2</v>
      </c>
      <c r="AN74" s="41">
        <f t="shared" si="39"/>
        <v>0.31439178119914385</v>
      </c>
      <c r="AO74" s="41">
        <f t="shared" si="40"/>
        <v>0</v>
      </c>
      <c r="AP74" s="41">
        <f t="shared" si="41"/>
        <v>0.24362201290471874</v>
      </c>
      <c r="AQ74" s="41">
        <f t="shared" si="42"/>
        <v>5.2048432276099718E-2</v>
      </c>
    </row>
    <row r="75" spans="1:43" x14ac:dyDescent="0.25">
      <c r="A75" s="39">
        <v>21414</v>
      </c>
      <c r="B75" s="39">
        <v>1696225.4739900003</v>
      </c>
      <c r="C75" s="39">
        <v>11931914.279071007</v>
      </c>
      <c r="D75" s="40"/>
      <c r="E75" s="40"/>
      <c r="F75" s="40"/>
      <c r="G75" s="39">
        <v>3481124.6073370003</v>
      </c>
      <c r="H75" s="39">
        <v>883154.01791500032</v>
      </c>
      <c r="I75" s="39">
        <v>1530901.3309589997</v>
      </c>
      <c r="J75" s="39">
        <v>527921.24000699981</v>
      </c>
      <c r="K75" s="40"/>
      <c r="L75" s="39">
        <v>268112.14753200015</v>
      </c>
      <c r="M75" s="39">
        <v>52463.755759</v>
      </c>
      <c r="N75" s="40"/>
      <c r="O75" s="39">
        <v>5124046.5275910022</v>
      </c>
      <c r="P75" s="40"/>
      <c r="Q75" s="39">
        <v>666867.0428930003</v>
      </c>
      <c r="R75" s="39">
        <v>236593.27585600002</v>
      </c>
      <c r="S75" s="39">
        <v>1605591.2357210012</v>
      </c>
      <c r="T75" s="39">
        <v>456034.95922999992</v>
      </c>
      <c r="U75" s="39">
        <v>12379023.511626994</v>
      </c>
      <c r="V75" s="40"/>
      <c r="W75" s="41">
        <f t="shared" si="22"/>
        <v>4.1533461766702931E-2</v>
      </c>
      <c r="X75" s="41">
        <f t="shared" si="23"/>
        <v>0.29216263587154095</v>
      </c>
      <c r="Y75" s="41">
        <f t="shared" si="24"/>
        <v>0</v>
      </c>
      <c r="Z75" s="41">
        <f t="shared" si="25"/>
        <v>0</v>
      </c>
      <c r="AA75" s="41">
        <f t="shared" si="26"/>
        <v>0</v>
      </c>
      <c r="AB75" s="41">
        <f t="shared" si="27"/>
        <v>8.5238170279249334E-2</v>
      </c>
      <c r="AC75" s="41">
        <f t="shared" si="28"/>
        <v>2.1624745176653904E-2</v>
      </c>
      <c r="AD75" s="41">
        <f t="shared" si="29"/>
        <v>3.7485365520666086E-2</v>
      </c>
      <c r="AE75" s="41">
        <f t="shared" si="30"/>
        <v>1.2926581385482947E-2</v>
      </c>
      <c r="AF75" s="41">
        <f t="shared" si="31"/>
        <v>0</v>
      </c>
      <c r="AG75" s="41">
        <f t="shared" si="32"/>
        <v>6.5649442243753209E-3</v>
      </c>
      <c r="AH75" s="41">
        <f t="shared" si="33"/>
        <v>1.2846177747987959E-3</v>
      </c>
      <c r="AI75" s="41">
        <f t="shared" si="34"/>
        <v>0</v>
      </c>
      <c r="AJ75" s="41">
        <f t="shared" si="35"/>
        <v>0.12546645113393837</v>
      </c>
      <c r="AK75" s="41">
        <f t="shared" si="36"/>
        <v>0</v>
      </c>
      <c r="AL75" s="41">
        <f t="shared" si="37"/>
        <v>1.63287824963027E-2</v>
      </c>
      <c r="AM75" s="41">
        <f t="shared" si="38"/>
        <v>5.7931789892940299E-3</v>
      </c>
      <c r="AN75" s="41">
        <f t="shared" si="39"/>
        <v>3.9314208649931313E-2</v>
      </c>
      <c r="AO75" s="41">
        <f t="shared" si="40"/>
        <v>1.1166387272150349E-2</v>
      </c>
      <c r="AP75" s="41">
        <f t="shared" si="41"/>
        <v>0.30311046945891312</v>
      </c>
      <c r="AQ75" s="41">
        <f t="shared" si="42"/>
        <v>0</v>
      </c>
    </row>
    <row r="76" spans="1:43" x14ac:dyDescent="0.25">
      <c r="A76" s="39">
        <v>22114</v>
      </c>
      <c r="B76" s="40"/>
      <c r="C76" s="39">
        <v>2693643.7545639998</v>
      </c>
      <c r="D76" s="40"/>
      <c r="E76" s="39">
        <v>1661412.028525</v>
      </c>
      <c r="F76" s="40"/>
      <c r="G76" s="39">
        <v>73895.178880000007</v>
      </c>
      <c r="H76" s="39">
        <v>296552.02700499992</v>
      </c>
      <c r="I76" s="39">
        <v>404546.89796699991</v>
      </c>
      <c r="J76" s="39">
        <v>2529275.619651</v>
      </c>
      <c r="K76" s="40"/>
      <c r="L76" s="39">
        <v>5152098.3493980011</v>
      </c>
      <c r="M76" s="39">
        <v>8515140.3862250019</v>
      </c>
      <c r="N76" s="40"/>
      <c r="O76" s="40"/>
      <c r="P76" s="40"/>
      <c r="Q76" s="39">
        <v>353495.72261100012</v>
      </c>
      <c r="R76" s="40"/>
      <c r="S76" s="39">
        <v>14487914.076747</v>
      </c>
      <c r="T76" s="39">
        <v>311771.00888699997</v>
      </c>
      <c r="U76" s="39">
        <v>4301704.6571509996</v>
      </c>
      <c r="V76" s="39">
        <v>13691603.083275998</v>
      </c>
      <c r="W76" s="41">
        <f t="shared" si="22"/>
        <v>0</v>
      </c>
      <c r="X76" s="41">
        <f t="shared" si="23"/>
        <v>4.944910587083215E-2</v>
      </c>
      <c r="Y76" s="41">
        <f t="shared" si="24"/>
        <v>0</v>
      </c>
      <c r="Z76" s="41">
        <f t="shared" si="25"/>
        <v>3.0499704778854324E-2</v>
      </c>
      <c r="AA76" s="41">
        <f t="shared" si="26"/>
        <v>0</v>
      </c>
      <c r="AB76" s="41">
        <f t="shared" si="27"/>
        <v>1.3565455779332089E-3</v>
      </c>
      <c r="AC76" s="41">
        <f t="shared" si="28"/>
        <v>5.4440133572725199E-3</v>
      </c>
      <c r="AD76" s="41">
        <f t="shared" si="29"/>
        <v>7.4265508768158869E-3</v>
      </c>
      <c r="AE76" s="41">
        <f t="shared" si="30"/>
        <v>4.6431684843521968E-2</v>
      </c>
      <c r="AF76" s="41">
        <f t="shared" si="31"/>
        <v>0</v>
      </c>
      <c r="AG76" s="41">
        <f t="shared" si="32"/>
        <v>9.4580679536651835E-2</v>
      </c>
      <c r="AH76" s="41">
        <f t="shared" si="33"/>
        <v>0.15631839873034492</v>
      </c>
      <c r="AI76" s="41">
        <f t="shared" si="34"/>
        <v>0</v>
      </c>
      <c r="AJ76" s="41">
        <f t="shared" si="35"/>
        <v>0</v>
      </c>
      <c r="AK76" s="41">
        <f t="shared" si="36"/>
        <v>0</v>
      </c>
      <c r="AL76" s="41">
        <f t="shared" si="37"/>
        <v>6.4893686786384359E-3</v>
      </c>
      <c r="AM76" s="41">
        <f t="shared" si="38"/>
        <v>0</v>
      </c>
      <c r="AN76" s="41">
        <f t="shared" si="39"/>
        <v>0.26596479056100814</v>
      </c>
      <c r="AO76" s="41">
        <f t="shared" si="40"/>
        <v>5.7233988718024872E-3</v>
      </c>
      <c r="AP76" s="41">
        <f t="shared" si="41"/>
        <v>7.8969406647072443E-2</v>
      </c>
      <c r="AQ76" s="41">
        <f t="shared" si="42"/>
        <v>0.25134635166925173</v>
      </c>
    </row>
    <row r="77" spans="1:43" x14ac:dyDescent="0.25">
      <c r="A77" s="39">
        <v>22158</v>
      </c>
      <c r="B77" s="39">
        <v>1325362.4311750005</v>
      </c>
      <c r="C77" s="39">
        <v>13275639.668072002</v>
      </c>
      <c r="D77" s="40"/>
      <c r="E77" s="40"/>
      <c r="F77" s="40"/>
      <c r="G77" s="39">
        <v>850046.91939699976</v>
      </c>
      <c r="H77" s="39">
        <v>126201.71883500001</v>
      </c>
      <c r="I77" s="39">
        <v>314142.01085700002</v>
      </c>
      <c r="J77" s="39">
        <v>311452.40463400004</v>
      </c>
      <c r="K77" s="40"/>
      <c r="L77" s="39">
        <v>591832.18547800009</v>
      </c>
      <c r="M77" s="39">
        <v>2050699.6519729996</v>
      </c>
      <c r="N77" s="39">
        <v>483355.41189500003</v>
      </c>
      <c r="O77" s="39">
        <v>10086307.612819998</v>
      </c>
      <c r="P77" s="40"/>
      <c r="Q77" s="39">
        <v>395056.17460700002</v>
      </c>
      <c r="R77" s="39">
        <v>797520.50466899981</v>
      </c>
      <c r="S77" s="39">
        <v>3868917.0194219998</v>
      </c>
      <c r="T77" s="40"/>
      <c r="U77" s="39">
        <v>4163961.7591039995</v>
      </c>
      <c r="V77" s="40"/>
      <c r="W77" s="41">
        <f t="shared" si="22"/>
        <v>3.429983013813119E-2</v>
      </c>
      <c r="X77" s="41">
        <f t="shared" si="23"/>
        <v>0.34356804967393967</v>
      </c>
      <c r="Y77" s="41">
        <f t="shared" si="24"/>
        <v>0</v>
      </c>
      <c r="Z77" s="41">
        <f t="shared" si="25"/>
        <v>0</v>
      </c>
      <c r="AA77" s="41">
        <f t="shared" si="26"/>
        <v>0</v>
      </c>
      <c r="AB77" s="41">
        <f t="shared" si="27"/>
        <v>2.1998861789759738E-2</v>
      </c>
      <c r="AC77" s="41">
        <f t="shared" si="28"/>
        <v>3.2660481520840183E-3</v>
      </c>
      <c r="AD77" s="41">
        <f t="shared" si="29"/>
        <v>8.1298649774563699E-3</v>
      </c>
      <c r="AE77" s="41">
        <f t="shared" si="30"/>
        <v>8.0602590836892033E-3</v>
      </c>
      <c r="AF77" s="41">
        <f t="shared" si="31"/>
        <v>0</v>
      </c>
      <c r="AG77" s="41">
        <f t="shared" si="32"/>
        <v>1.5316371548405528E-2</v>
      </c>
      <c r="AH77" s="41">
        <f t="shared" si="33"/>
        <v>5.3071256640826833E-2</v>
      </c>
      <c r="AI77" s="41">
        <f t="shared" si="34"/>
        <v>1.250903762953867E-2</v>
      </c>
      <c r="AJ77" s="41">
        <f t="shared" si="35"/>
        <v>0.26102945858662652</v>
      </c>
      <c r="AK77" s="41">
        <f t="shared" si="36"/>
        <v>0</v>
      </c>
      <c r="AL77" s="41">
        <f t="shared" si="37"/>
        <v>1.0223889983079514E-2</v>
      </c>
      <c r="AM77" s="41">
        <f t="shared" si="38"/>
        <v>2.0639499957435744E-2</v>
      </c>
      <c r="AN77" s="41">
        <f t="shared" si="39"/>
        <v>0.10012596816031019</v>
      </c>
      <c r="AO77" s="41">
        <f t="shared" si="40"/>
        <v>0</v>
      </c>
      <c r="AP77" s="41">
        <f t="shared" si="41"/>
        <v>0.10776160367871693</v>
      </c>
      <c r="AQ77" s="41">
        <f t="shared" si="42"/>
        <v>0</v>
      </c>
    </row>
    <row r="78" spans="1:43" x14ac:dyDescent="0.25">
      <c r="A78" s="39">
        <v>22285</v>
      </c>
      <c r="B78" s="39">
        <v>35239.440386000002</v>
      </c>
      <c r="C78" s="39">
        <v>2988337.2365790005</v>
      </c>
      <c r="D78" s="40"/>
      <c r="E78" s="39">
        <v>487614.5652919999</v>
      </c>
      <c r="F78" s="40"/>
      <c r="G78" s="40"/>
      <c r="H78" s="39">
        <v>29965.277292000002</v>
      </c>
      <c r="I78" s="39">
        <v>194251.67442799997</v>
      </c>
      <c r="J78" s="39">
        <v>721949.69607199996</v>
      </c>
      <c r="K78" s="40"/>
      <c r="L78" s="39">
        <v>842332.4891100002</v>
      </c>
      <c r="M78" s="39">
        <v>6173273.9108959986</v>
      </c>
      <c r="N78" s="40"/>
      <c r="O78" s="39">
        <v>318872.39209899999</v>
      </c>
      <c r="P78" s="40"/>
      <c r="Q78" s="39">
        <v>10894.590496000001</v>
      </c>
      <c r="R78" s="40"/>
      <c r="S78" s="39">
        <v>8664977.4856860004</v>
      </c>
      <c r="T78" s="40"/>
      <c r="U78" s="39">
        <v>8181976.622587</v>
      </c>
      <c r="V78" s="39">
        <v>6437414.5307630002</v>
      </c>
      <c r="W78" s="41">
        <f t="shared" si="22"/>
        <v>1.0043417801612969E-3</v>
      </c>
      <c r="X78" s="41">
        <f t="shared" si="23"/>
        <v>8.516911469174214E-2</v>
      </c>
      <c r="Y78" s="41">
        <f t="shared" si="24"/>
        <v>0</v>
      </c>
      <c r="Z78" s="41">
        <f t="shared" si="25"/>
        <v>1.3897260432447324E-2</v>
      </c>
      <c r="AA78" s="41">
        <f t="shared" si="26"/>
        <v>0</v>
      </c>
      <c r="AB78" s="41">
        <f t="shared" si="27"/>
        <v>0</v>
      </c>
      <c r="AC78" s="41">
        <f t="shared" si="28"/>
        <v>8.5402547852123447E-4</v>
      </c>
      <c r="AD78" s="41">
        <f t="shared" si="29"/>
        <v>5.5362704503059568E-3</v>
      </c>
      <c r="AE78" s="41">
        <f t="shared" si="30"/>
        <v>2.0575929554997208E-2</v>
      </c>
      <c r="AF78" s="41">
        <f t="shared" si="31"/>
        <v>0</v>
      </c>
      <c r="AG78" s="41">
        <f t="shared" si="32"/>
        <v>2.4006899721839236E-2</v>
      </c>
      <c r="AH78" s="41">
        <f t="shared" si="33"/>
        <v>0.17594141226929805</v>
      </c>
      <c r="AI78" s="41">
        <f t="shared" si="34"/>
        <v>0</v>
      </c>
      <c r="AJ78" s="41">
        <f t="shared" si="35"/>
        <v>9.0880236013121535E-3</v>
      </c>
      <c r="AK78" s="41">
        <f t="shared" si="36"/>
        <v>0</v>
      </c>
      <c r="AL78" s="41">
        <f t="shared" si="37"/>
        <v>3.1050131026564214E-4</v>
      </c>
      <c r="AM78" s="41">
        <f t="shared" si="38"/>
        <v>0</v>
      </c>
      <c r="AN78" s="41">
        <f t="shared" si="39"/>
        <v>0.24695621774087032</v>
      </c>
      <c r="AO78" s="41">
        <f t="shared" si="40"/>
        <v>0</v>
      </c>
      <c r="AP78" s="41">
        <f t="shared" si="41"/>
        <v>0.23319045014210296</v>
      </c>
      <c r="AQ78" s="41">
        <f t="shared" si="42"/>
        <v>0.18346955282613639</v>
      </c>
    </row>
    <row r="79" spans="1:43" x14ac:dyDescent="0.25">
      <c r="A79" s="39">
        <v>22577</v>
      </c>
      <c r="B79" s="40"/>
      <c r="C79" s="39">
        <v>3619696.4635239989</v>
      </c>
      <c r="D79" s="40"/>
      <c r="E79" s="39">
        <v>1172340.7108149999</v>
      </c>
      <c r="F79" s="40"/>
      <c r="G79" s="39">
        <v>2191055.7277039997</v>
      </c>
      <c r="H79" s="39">
        <v>3513659.6241930001</v>
      </c>
      <c r="I79" s="39">
        <v>3629932.6344940001</v>
      </c>
      <c r="J79" s="39">
        <v>1638492.6707930008</v>
      </c>
      <c r="K79" s="40"/>
      <c r="L79" s="39">
        <v>4282775.8484989991</v>
      </c>
      <c r="M79" s="39">
        <v>1548313.4117050001</v>
      </c>
      <c r="N79" s="39">
        <v>705691.65191100037</v>
      </c>
      <c r="O79" s="39">
        <v>1389629.7806779996</v>
      </c>
      <c r="P79" s="39">
        <v>625769.46488400013</v>
      </c>
      <c r="Q79" s="39">
        <v>544541.88401799998</v>
      </c>
      <c r="R79" s="39">
        <v>2406694.2223190004</v>
      </c>
      <c r="S79" s="39">
        <v>6941333.8298880002</v>
      </c>
      <c r="T79" s="39">
        <v>1492731.8183720002</v>
      </c>
      <c r="U79" s="39">
        <v>20159542.673047993</v>
      </c>
      <c r="V79" s="39">
        <v>2955284.1009409986</v>
      </c>
      <c r="W79" s="41">
        <f t="shared" si="22"/>
        <v>0</v>
      </c>
      <c r="X79" s="41">
        <f t="shared" si="23"/>
        <v>6.1541161954097236E-2</v>
      </c>
      <c r="Y79" s="41">
        <f t="shared" si="24"/>
        <v>0</v>
      </c>
      <c r="Z79" s="41">
        <f t="shared" si="25"/>
        <v>1.9931839665751312E-2</v>
      </c>
      <c r="AA79" s="41">
        <f t="shared" si="26"/>
        <v>0</v>
      </c>
      <c r="AB79" s="41">
        <f t="shared" si="27"/>
        <v>3.7251774215843782E-2</v>
      </c>
      <c r="AC79" s="41">
        <f t="shared" si="28"/>
        <v>5.9738350484094455E-2</v>
      </c>
      <c r="AD79" s="41">
        <f t="shared" si="29"/>
        <v>6.1715194738835598E-2</v>
      </c>
      <c r="AE79" s="41">
        <f t="shared" si="30"/>
        <v>2.7857237155102372E-2</v>
      </c>
      <c r="AF79" s="41">
        <f t="shared" si="31"/>
        <v>0</v>
      </c>
      <c r="AG79" s="41">
        <f t="shared" si="32"/>
        <v>7.2814669617069033E-2</v>
      </c>
      <c r="AH79" s="41">
        <f t="shared" si="33"/>
        <v>2.63240322456962E-2</v>
      </c>
      <c r="AI79" s="41">
        <f t="shared" si="34"/>
        <v>1.1997990626437329E-2</v>
      </c>
      <c r="AJ79" s="41">
        <f t="shared" si="35"/>
        <v>2.3626133365249897E-2</v>
      </c>
      <c r="AK79" s="41">
        <f t="shared" si="36"/>
        <v>1.0639173856821846E-2</v>
      </c>
      <c r="AL79" s="41">
        <f t="shared" si="37"/>
        <v>9.2581631119740947E-3</v>
      </c>
      <c r="AM79" s="41">
        <f t="shared" si="38"/>
        <v>4.0918005253271626E-2</v>
      </c>
      <c r="AN79" s="41">
        <f t="shared" si="39"/>
        <v>0.11801479867367316</v>
      </c>
      <c r="AO79" s="41">
        <f t="shared" si="40"/>
        <v>2.5379048081570241E-2</v>
      </c>
      <c r="AP79" s="41">
        <f t="shared" si="41"/>
        <v>0.34274743561086868</v>
      </c>
      <c r="AQ79" s="41">
        <f t="shared" si="42"/>
        <v>5.024499134364304E-2</v>
      </c>
    </row>
    <row r="80" spans="1:43" x14ac:dyDescent="0.25">
      <c r="A80" s="39">
        <v>22652</v>
      </c>
      <c r="B80" s="39">
        <v>360878.33069500007</v>
      </c>
      <c r="C80" s="39">
        <v>722777.48448500014</v>
      </c>
      <c r="D80" s="40"/>
      <c r="E80" s="40"/>
      <c r="F80" s="40"/>
      <c r="G80" s="39">
        <v>59872.268377</v>
      </c>
      <c r="H80" s="39">
        <v>12229.186212000001</v>
      </c>
      <c r="I80" s="39">
        <v>52786.311643000001</v>
      </c>
      <c r="J80" s="40"/>
      <c r="K80" s="40"/>
      <c r="L80" s="39">
        <v>1879423.1051780002</v>
      </c>
      <c r="M80" s="39">
        <v>1889761.3905759999</v>
      </c>
      <c r="N80" s="40"/>
      <c r="O80" s="39">
        <v>32043.683713999995</v>
      </c>
      <c r="P80" s="40"/>
      <c r="Q80" s="40"/>
      <c r="R80" s="39">
        <v>1188042.0392940002</v>
      </c>
      <c r="S80" s="39">
        <v>4352988.7359530004</v>
      </c>
      <c r="T80" s="39">
        <v>1791014.0958080001</v>
      </c>
      <c r="U80" s="39">
        <v>14602777.464346999</v>
      </c>
      <c r="V80" s="39">
        <v>1237597.9280329999</v>
      </c>
      <c r="W80" s="41">
        <f t="shared" si="22"/>
        <v>1.280519025573461E-2</v>
      </c>
      <c r="X80" s="41">
        <f t="shared" si="23"/>
        <v>2.5646602785950896E-2</v>
      </c>
      <c r="Y80" s="41">
        <f t="shared" si="24"/>
        <v>0</v>
      </c>
      <c r="Z80" s="41">
        <f t="shared" si="25"/>
        <v>0</v>
      </c>
      <c r="AA80" s="41">
        <f t="shared" si="26"/>
        <v>0</v>
      </c>
      <c r="AB80" s="41">
        <f t="shared" si="27"/>
        <v>2.1244716637138614E-3</v>
      </c>
      <c r="AC80" s="41">
        <f t="shared" si="28"/>
        <v>4.339331092999763E-4</v>
      </c>
      <c r="AD80" s="41">
        <f t="shared" si="29"/>
        <v>1.8730378246467516E-3</v>
      </c>
      <c r="AE80" s="41">
        <f t="shared" si="30"/>
        <v>0</v>
      </c>
      <c r="AF80" s="41">
        <f t="shared" si="31"/>
        <v>0</v>
      </c>
      <c r="AG80" s="41">
        <f t="shared" si="32"/>
        <v>6.6688322312064077E-2</v>
      </c>
      <c r="AH80" s="41">
        <f t="shared" si="33"/>
        <v>6.70551598309157E-2</v>
      </c>
      <c r="AI80" s="41">
        <f t="shared" si="34"/>
        <v>0</v>
      </c>
      <c r="AJ80" s="41">
        <f t="shared" si="35"/>
        <v>1.137018855252756E-3</v>
      </c>
      <c r="AK80" s="41">
        <f t="shared" si="36"/>
        <v>0</v>
      </c>
      <c r="AL80" s="41">
        <f t="shared" si="37"/>
        <v>0</v>
      </c>
      <c r="AM80" s="41">
        <f t="shared" si="38"/>
        <v>4.2155771214282503E-2</v>
      </c>
      <c r="AN80" s="41">
        <f t="shared" si="39"/>
        <v>0.15445884167552806</v>
      </c>
      <c r="AO80" s="41">
        <f t="shared" si="40"/>
        <v>6.3551270045380109E-2</v>
      </c>
      <c r="AP80" s="41">
        <f t="shared" si="41"/>
        <v>0.51815619777723576</v>
      </c>
      <c r="AQ80" s="41">
        <f t="shared" si="42"/>
        <v>4.391418264999495E-2</v>
      </c>
    </row>
    <row r="81" spans="1:43" x14ac:dyDescent="0.25">
      <c r="A81" s="39">
        <v>23039</v>
      </c>
      <c r="B81" s="39">
        <v>1120865.9635599996</v>
      </c>
      <c r="C81" s="39">
        <v>11237401.862035995</v>
      </c>
      <c r="D81" s="40"/>
      <c r="E81" s="40"/>
      <c r="F81" s="40"/>
      <c r="G81" s="39">
        <v>1419254.8090049995</v>
      </c>
      <c r="H81" s="39">
        <v>95303.082155000011</v>
      </c>
      <c r="I81" s="39">
        <v>2990506.5414979993</v>
      </c>
      <c r="J81" s="39">
        <v>564459.56012700021</v>
      </c>
      <c r="K81" s="39">
        <v>530381.94929000014</v>
      </c>
      <c r="L81" s="39">
        <v>1218064.5970070001</v>
      </c>
      <c r="M81" s="39">
        <v>2043980.5757949997</v>
      </c>
      <c r="N81" s="40"/>
      <c r="O81" s="39">
        <v>2818390.5511769992</v>
      </c>
      <c r="P81" s="39">
        <v>1008253.1311539999</v>
      </c>
      <c r="Q81" s="39">
        <v>533829.62353099999</v>
      </c>
      <c r="R81" s="39">
        <v>3290766.2426070003</v>
      </c>
      <c r="S81" s="39">
        <v>4121733.576529</v>
      </c>
      <c r="T81" s="40"/>
      <c r="U81" s="39">
        <v>10205110.791277001</v>
      </c>
      <c r="V81" s="39">
        <v>437628.01466499991</v>
      </c>
      <c r="W81" s="41">
        <f t="shared" si="22"/>
        <v>2.5686766414196229E-2</v>
      </c>
      <c r="X81" s="41">
        <f t="shared" si="23"/>
        <v>0.25752634669695801</v>
      </c>
      <c r="Y81" s="41">
        <f t="shared" si="24"/>
        <v>0</v>
      </c>
      <c r="Z81" s="41">
        <f t="shared" si="25"/>
        <v>0</v>
      </c>
      <c r="AA81" s="41">
        <f t="shared" si="26"/>
        <v>0</v>
      </c>
      <c r="AB81" s="41">
        <f t="shared" si="27"/>
        <v>3.2524911939825013E-2</v>
      </c>
      <c r="AC81" s="41">
        <f t="shared" si="28"/>
        <v>2.1840506264399527E-3</v>
      </c>
      <c r="AD81" s="41">
        <f t="shared" si="29"/>
        <v>6.8533121255290014E-2</v>
      </c>
      <c r="AE81" s="41">
        <f t="shared" si="30"/>
        <v>1.2935659876040183E-2</v>
      </c>
      <c r="AF81" s="41">
        <f t="shared" si="31"/>
        <v>1.2154706882567432E-2</v>
      </c>
      <c r="AG81" s="41">
        <f t="shared" si="32"/>
        <v>2.7914257188563499E-2</v>
      </c>
      <c r="AH81" s="41">
        <f t="shared" si="33"/>
        <v>4.6841686082467957E-2</v>
      </c>
      <c r="AI81" s="41">
        <f t="shared" si="34"/>
        <v>0</v>
      </c>
      <c r="AJ81" s="41">
        <f t="shared" si="35"/>
        <v>6.4588757358752677E-2</v>
      </c>
      <c r="AK81" s="41">
        <f t="shared" si="36"/>
        <v>2.3106030077028383E-2</v>
      </c>
      <c r="AL81" s="41">
        <f t="shared" si="37"/>
        <v>1.2233716867507584E-2</v>
      </c>
      <c r="AM81" s="41">
        <f t="shared" si="38"/>
        <v>7.5414140981758332E-2</v>
      </c>
      <c r="AN81" s="41">
        <f t="shared" si="39"/>
        <v>9.4457331245550502E-2</v>
      </c>
      <c r="AO81" s="41">
        <f t="shared" si="40"/>
        <v>0</v>
      </c>
      <c r="AP81" s="41">
        <f t="shared" si="41"/>
        <v>0.23386944170732996</v>
      </c>
      <c r="AQ81" s="41">
        <f t="shared" si="42"/>
        <v>1.0029074799724307E-2</v>
      </c>
    </row>
    <row r="82" spans="1:43" x14ac:dyDescent="0.25">
      <c r="A82" s="39">
        <v>24203</v>
      </c>
      <c r="B82" s="40"/>
      <c r="C82" s="39">
        <v>2844801.9746050001</v>
      </c>
      <c r="D82" s="40"/>
      <c r="E82" s="39">
        <v>1159167.428207</v>
      </c>
      <c r="F82" s="40"/>
      <c r="G82" s="39">
        <v>8600.4763129999992</v>
      </c>
      <c r="H82" s="39">
        <v>417555.92093199992</v>
      </c>
      <c r="I82" s="39">
        <v>347336.31189899991</v>
      </c>
      <c r="J82" s="39">
        <v>2418839.2766510001</v>
      </c>
      <c r="K82" s="40"/>
      <c r="L82" s="39">
        <v>5251007.804064</v>
      </c>
      <c r="M82" s="39">
        <v>7835364.6011929996</v>
      </c>
      <c r="N82" s="40"/>
      <c r="O82" s="40"/>
      <c r="P82" s="40"/>
      <c r="Q82" s="39">
        <v>509076.58991100016</v>
      </c>
      <c r="R82" s="40"/>
      <c r="S82" s="39">
        <v>14735970.588024</v>
      </c>
      <c r="T82" s="39">
        <v>160233.860472</v>
      </c>
      <c r="U82" s="39">
        <v>3362210.6453970005</v>
      </c>
      <c r="V82" s="39">
        <v>13890752.668886999</v>
      </c>
      <c r="W82" s="41">
        <f t="shared" si="22"/>
        <v>0</v>
      </c>
      <c r="X82" s="41">
        <f t="shared" si="23"/>
        <v>5.3735410608667704E-2</v>
      </c>
      <c r="Y82" s="41">
        <f t="shared" si="24"/>
        <v>0</v>
      </c>
      <c r="Z82" s="41">
        <f t="shared" si="25"/>
        <v>2.1895491593064295E-2</v>
      </c>
      <c r="AA82" s="41">
        <f t="shared" si="26"/>
        <v>0</v>
      </c>
      <c r="AB82" s="41">
        <f t="shared" si="27"/>
        <v>1.6245423415573411E-4</v>
      </c>
      <c r="AC82" s="41">
        <f t="shared" si="28"/>
        <v>7.8872058806401975E-3</v>
      </c>
      <c r="AD82" s="41">
        <f t="shared" si="29"/>
        <v>6.5608290157997944E-3</v>
      </c>
      <c r="AE82" s="41">
        <f t="shared" si="30"/>
        <v>4.5689409276110191E-2</v>
      </c>
      <c r="AF82" s="41">
        <f t="shared" si="31"/>
        <v>0</v>
      </c>
      <c r="AG82" s="41">
        <f t="shared" si="32"/>
        <v>9.9186186940086088E-2</v>
      </c>
      <c r="AH82" s="41">
        <f t="shared" si="33"/>
        <v>0.14800205352507409</v>
      </c>
      <c r="AI82" s="41">
        <f t="shared" si="34"/>
        <v>0</v>
      </c>
      <c r="AJ82" s="41">
        <f t="shared" si="35"/>
        <v>0</v>
      </c>
      <c r="AK82" s="41">
        <f t="shared" si="36"/>
        <v>0</v>
      </c>
      <c r="AL82" s="41">
        <f t="shared" si="37"/>
        <v>9.6159380632904086E-3</v>
      </c>
      <c r="AM82" s="41">
        <f t="shared" si="38"/>
        <v>0</v>
      </c>
      <c r="AN82" s="41">
        <f t="shared" si="39"/>
        <v>0.27834746929078158</v>
      </c>
      <c r="AO82" s="41">
        <f t="shared" si="40"/>
        <v>3.0266543551139154E-3</v>
      </c>
      <c r="AP82" s="41">
        <f t="shared" si="41"/>
        <v>6.3508733189883065E-2</v>
      </c>
      <c r="AQ82" s="41">
        <f t="shared" si="42"/>
        <v>0.26238216402733289</v>
      </c>
    </row>
    <row r="83" spans="1:43" x14ac:dyDescent="0.25">
      <c r="A83" s="39">
        <v>24495</v>
      </c>
      <c r="B83" s="39">
        <v>5139096.5152149992</v>
      </c>
      <c r="C83" s="39">
        <v>8672334.2332489975</v>
      </c>
      <c r="D83" s="40"/>
      <c r="E83" s="40"/>
      <c r="F83" s="40"/>
      <c r="G83" s="39">
        <v>3864329.067813999</v>
      </c>
      <c r="H83" s="39">
        <v>2006875.787455</v>
      </c>
      <c r="I83" s="39">
        <v>2193062.4288189993</v>
      </c>
      <c r="J83" s="39">
        <v>538456.18135899992</v>
      </c>
      <c r="K83" s="39">
        <v>67000.249349999998</v>
      </c>
      <c r="L83" s="39">
        <v>2981557.3066410017</v>
      </c>
      <c r="M83" s="39">
        <v>2256102.7804529998</v>
      </c>
      <c r="N83" s="40"/>
      <c r="O83" s="39">
        <v>3617225.861941</v>
      </c>
      <c r="P83" s="40"/>
      <c r="Q83" s="39">
        <v>625583.59103100002</v>
      </c>
      <c r="R83" s="39">
        <v>1177648.4187240002</v>
      </c>
      <c r="S83" s="39">
        <v>9263583.5850369986</v>
      </c>
      <c r="T83" s="39">
        <v>286446.34074999997</v>
      </c>
      <c r="U83" s="39">
        <v>16909883.557704996</v>
      </c>
      <c r="V83" s="39">
        <v>227535.72733500003</v>
      </c>
      <c r="W83" s="41">
        <f t="shared" si="22"/>
        <v>8.5899684538134374E-2</v>
      </c>
      <c r="X83" s="41">
        <f t="shared" si="23"/>
        <v>0.14495753731026911</v>
      </c>
      <c r="Y83" s="41">
        <f t="shared" si="24"/>
        <v>0</v>
      </c>
      <c r="Z83" s="41">
        <f t="shared" si="25"/>
        <v>0</v>
      </c>
      <c r="AA83" s="41">
        <f t="shared" si="26"/>
        <v>0</v>
      </c>
      <c r="AB83" s="41">
        <f t="shared" si="27"/>
        <v>6.4592024472394663E-2</v>
      </c>
      <c r="AC83" s="41">
        <f t="shared" si="28"/>
        <v>3.3544806278539487E-2</v>
      </c>
      <c r="AD83" s="41">
        <f t="shared" si="29"/>
        <v>3.6656904623264423E-2</v>
      </c>
      <c r="AE83" s="41">
        <f t="shared" si="30"/>
        <v>9.0002622016160973E-3</v>
      </c>
      <c r="AF83" s="41">
        <f t="shared" si="31"/>
        <v>1.1199050778871319E-3</v>
      </c>
      <c r="AG83" s="41">
        <f t="shared" si="32"/>
        <v>4.9836548372767193E-2</v>
      </c>
      <c r="AH83" s="41">
        <f t="shared" si="33"/>
        <v>3.7710620252558683E-2</v>
      </c>
      <c r="AI83" s="41">
        <f t="shared" si="34"/>
        <v>0</v>
      </c>
      <c r="AJ83" s="41">
        <f t="shared" si="35"/>
        <v>6.0461709470524289E-2</v>
      </c>
      <c r="AK83" s="41">
        <f t="shared" si="36"/>
        <v>0</v>
      </c>
      <c r="AL83" s="41">
        <f t="shared" si="37"/>
        <v>1.0456591535632604E-2</v>
      </c>
      <c r="AM83" s="41">
        <f t="shared" si="38"/>
        <v>1.968432142998822E-2</v>
      </c>
      <c r="AN83" s="41">
        <f t="shared" si="39"/>
        <v>0.15484023413287218</v>
      </c>
      <c r="AO83" s="41">
        <f t="shared" si="40"/>
        <v>4.7879330996566313E-3</v>
      </c>
      <c r="AP83" s="41">
        <f t="shared" si="41"/>
        <v>0.28264767141129971</v>
      </c>
      <c r="AQ83" s="41">
        <f t="shared" si="42"/>
        <v>3.8032457925950753E-3</v>
      </c>
    </row>
    <row r="84" spans="1:43" x14ac:dyDescent="0.25">
      <c r="A84" s="39">
        <v>25272</v>
      </c>
      <c r="B84" s="39">
        <v>1166168.7550949999</v>
      </c>
      <c r="C84" s="39">
        <v>6939552.3925460018</v>
      </c>
      <c r="D84" s="40"/>
      <c r="E84" s="40"/>
      <c r="F84" s="40"/>
      <c r="G84" s="39">
        <v>48365.789698</v>
      </c>
      <c r="H84" s="39">
        <v>172660.01160400003</v>
      </c>
      <c r="I84" s="39">
        <v>397228.0611109999</v>
      </c>
      <c r="J84" s="39">
        <v>1092085.6980160002</v>
      </c>
      <c r="K84" s="40"/>
      <c r="L84" s="39">
        <v>66999.074331000011</v>
      </c>
      <c r="M84" s="39">
        <v>1534215.0064090001</v>
      </c>
      <c r="N84" s="39">
        <v>340215.82253600017</v>
      </c>
      <c r="O84" s="39">
        <v>2384067.4004500005</v>
      </c>
      <c r="P84" s="40"/>
      <c r="Q84" s="39">
        <v>51819.880335999995</v>
      </c>
      <c r="R84" s="40"/>
      <c r="S84" s="39">
        <v>3220501.6135359998</v>
      </c>
      <c r="T84" s="39">
        <v>786313.32333200006</v>
      </c>
      <c r="U84" s="39">
        <v>12336028.735193999</v>
      </c>
      <c r="V84" s="40"/>
      <c r="W84" s="41">
        <f t="shared" si="22"/>
        <v>3.8189687373188952E-2</v>
      </c>
      <c r="X84" s="41">
        <f t="shared" si="23"/>
        <v>0.22725641998495141</v>
      </c>
      <c r="Y84" s="41">
        <f t="shared" si="24"/>
        <v>0</v>
      </c>
      <c r="Z84" s="41">
        <f t="shared" si="25"/>
        <v>0</v>
      </c>
      <c r="AA84" s="41">
        <f t="shared" si="26"/>
        <v>0</v>
      </c>
      <c r="AB84" s="41">
        <f t="shared" si="27"/>
        <v>1.5838825899374695E-3</v>
      </c>
      <c r="AC84" s="41">
        <f t="shared" si="28"/>
        <v>5.6542690208423417E-3</v>
      </c>
      <c r="AD84" s="41">
        <f t="shared" si="29"/>
        <v>1.3008422154520239E-2</v>
      </c>
      <c r="AE84" s="41">
        <f t="shared" si="30"/>
        <v>3.5763615865839544E-2</v>
      </c>
      <c r="AF84" s="41">
        <f t="shared" si="31"/>
        <v>0</v>
      </c>
      <c r="AG84" s="41">
        <f t="shared" si="32"/>
        <v>2.1940852829533245E-3</v>
      </c>
      <c r="AH84" s="41">
        <f t="shared" si="33"/>
        <v>5.0242463796109658E-2</v>
      </c>
      <c r="AI84" s="41">
        <f t="shared" si="34"/>
        <v>1.1141385708797994E-2</v>
      </c>
      <c r="AJ84" s="41">
        <f t="shared" si="35"/>
        <v>7.8073424881272724E-2</v>
      </c>
      <c r="AK84" s="41">
        <f t="shared" si="36"/>
        <v>0</v>
      </c>
      <c r="AL84" s="41">
        <f t="shared" si="37"/>
        <v>1.6969971293620252E-3</v>
      </c>
      <c r="AM84" s="41">
        <f t="shared" si="38"/>
        <v>0</v>
      </c>
      <c r="AN84" s="41">
        <f t="shared" si="39"/>
        <v>0.1054649674572796</v>
      </c>
      <c r="AO84" s="41">
        <f t="shared" si="40"/>
        <v>2.5750183979998727E-2</v>
      </c>
      <c r="AP84" s="41">
        <f t="shared" si="41"/>
        <v>0.40398019477494601</v>
      </c>
      <c r="AQ84" s="41">
        <f t="shared" si="42"/>
        <v>0</v>
      </c>
    </row>
    <row r="85" spans="1:43" x14ac:dyDescent="0.25">
      <c r="A85" s="39">
        <v>25579</v>
      </c>
      <c r="B85" s="39">
        <v>599827.84073500009</v>
      </c>
      <c r="C85" s="39">
        <v>2255831.8314659996</v>
      </c>
      <c r="D85" s="40"/>
      <c r="E85" s="39">
        <v>22344.106416999999</v>
      </c>
      <c r="F85" s="40"/>
      <c r="G85" s="39">
        <v>3002594.3660610006</v>
      </c>
      <c r="H85" s="39">
        <v>2925434.0331019987</v>
      </c>
      <c r="I85" s="39">
        <v>1772076.094545</v>
      </c>
      <c r="J85" s="39">
        <v>2146762.0148169994</v>
      </c>
      <c r="K85" s="39">
        <v>38190.741334999999</v>
      </c>
      <c r="L85" s="39">
        <v>2091752.9169649994</v>
      </c>
      <c r="M85" s="39">
        <v>1222771.4395289996</v>
      </c>
      <c r="N85" s="40"/>
      <c r="O85" s="39">
        <v>1648653.4386199999</v>
      </c>
      <c r="P85" s="40"/>
      <c r="Q85" s="39">
        <v>131767.14907400002</v>
      </c>
      <c r="R85" s="39">
        <v>23303.671700000003</v>
      </c>
      <c r="S85" s="39">
        <v>18139122.605445996</v>
      </c>
      <c r="T85" s="39">
        <v>403104.86654300004</v>
      </c>
      <c r="U85" s="39">
        <v>17951397.791428</v>
      </c>
      <c r="V85" s="39">
        <v>591882.195634</v>
      </c>
      <c r="W85" s="41">
        <f t="shared" si="22"/>
        <v>1.0912544555862814E-2</v>
      </c>
      <c r="X85" s="41">
        <f t="shared" si="23"/>
        <v>4.1039884612961638E-2</v>
      </c>
      <c r="Y85" s="41">
        <f t="shared" si="24"/>
        <v>0</v>
      </c>
      <c r="Z85" s="41">
        <f t="shared" si="25"/>
        <v>4.065017331267483E-4</v>
      </c>
      <c r="AA85" s="41">
        <f t="shared" si="26"/>
        <v>0</v>
      </c>
      <c r="AB85" s="41">
        <f t="shared" si="27"/>
        <v>5.4625581838071272E-2</v>
      </c>
      <c r="AC85" s="41">
        <f t="shared" si="28"/>
        <v>5.3221819768060397E-2</v>
      </c>
      <c r="AD85" s="41">
        <f t="shared" si="29"/>
        <v>3.2239015972326319E-2</v>
      </c>
      <c r="AE85" s="41">
        <f t="shared" si="30"/>
        <v>3.9055599868152942E-2</v>
      </c>
      <c r="AF85" s="41">
        <f t="shared" si="31"/>
        <v>6.9479630343423837E-4</v>
      </c>
      <c r="AG85" s="41">
        <f t="shared" si="32"/>
        <v>3.8054830663188724E-2</v>
      </c>
      <c r="AH85" s="41">
        <f t="shared" si="33"/>
        <v>2.2245629344490214E-2</v>
      </c>
      <c r="AI85" s="41">
        <f t="shared" si="34"/>
        <v>0</v>
      </c>
      <c r="AJ85" s="41">
        <f t="shared" si="35"/>
        <v>2.9993612974135844E-2</v>
      </c>
      <c r="AK85" s="41">
        <f t="shared" si="36"/>
        <v>0</v>
      </c>
      <c r="AL85" s="41">
        <f t="shared" si="37"/>
        <v>2.3972126460603945E-3</v>
      </c>
      <c r="AM85" s="41">
        <f t="shared" si="38"/>
        <v>4.2395890699211211E-4</v>
      </c>
      <c r="AN85" s="41">
        <f t="shared" si="39"/>
        <v>0.33000132737026144</v>
      </c>
      <c r="AO85" s="41">
        <f t="shared" si="40"/>
        <v>7.3336039411665546E-3</v>
      </c>
      <c r="AP85" s="41">
        <f t="shared" si="41"/>
        <v>0.3265860884331987</v>
      </c>
      <c r="AQ85" s="41">
        <f t="shared" si="42"/>
        <v>1.0767991068509692E-2</v>
      </c>
    </row>
    <row r="86" spans="1:43" x14ac:dyDescent="0.25">
      <c r="A86" s="39">
        <v>25865</v>
      </c>
      <c r="B86" s="39">
        <v>1234188.5070650002</v>
      </c>
      <c r="C86" s="39">
        <v>6016827.1463319995</v>
      </c>
      <c r="D86" s="40"/>
      <c r="E86" s="40"/>
      <c r="F86" s="40"/>
      <c r="G86" s="39">
        <v>4411689.8882809998</v>
      </c>
      <c r="H86" s="39">
        <v>3625477.3326339996</v>
      </c>
      <c r="I86" s="39">
        <v>236266.175819</v>
      </c>
      <c r="J86" s="39">
        <v>760275.26555999997</v>
      </c>
      <c r="K86" s="39">
        <v>86210.412826999993</v>
      </c>
      <c r="L86" s="39">
        <v>318762.830954</v>
      </c>
      <c r="M86" s="39">
        <v>3379790.0501059992</v>
      </c>
      <c r="N86" s="40"/>
      <c r="O86" s="39">
        <v>3348515.5667000003</v>
      </c>
      <c r="P86" s="40"/>
      <c r="Q86" s="39">
        <v>881606.12585300009</v>
      </c>
      <c r="R86" s="39">
        <v>2569239.3698270004</v>
      </c>
      <c r="S86" s="39">
        <v>17872985.220501006</v>
      </c>
      <c r="T86" s="39">
        <v>114443.56787899998</v>
      </c>
      <c r="U86" s="39">
        <v>21759719.412780005</v>
      </c>
      <c r="V86" s="39">
        <v>5690593.7058789991</v>
      </c>
      <c r="W86" s="41">
        <f t="shared" si="22"/>
        <v>1.7068824531515064E-2</v>
      </c>
      <c r="X86" s="41">
        <f t="shared" si="23"/>
        <v>8.3212707142628226E-2</v>
      </c>
      <c r="Y86" s="41">
        <f t="shared" si="24"/>
        <v>0</v>
      </c>
      <c r="Z86" s="41">
        <f t="shared" si="25"/>
        <v>0</v>
      </c>
      <c r="AA86" s="41">
        <f t="shared" si="26"/>
        <v>0</v>
      </c>
      <c r="AB86" s="41">
        <f t="shared" si="27"/>
        <v>6.1013662142748976E-2</v>
      </c>
      <c r="AC86" s="41">
        <f t="shared" si="28"/>
        <v>5.0140344104221898E-2</v>
      </c>
      <c r="AD86" s="41">
        <f t="shared" si="29"/>
        <v>3.2675607289334497E-3</v>
      </c>
      <c r="AE86" s="41">
        <f t="shared" si="30"/>
        <v>1.0514605369608425E-2</v>
      </c>
      <c r="AF86" s="41">
        <f t="shared" si="31"/>
        <v>1.1922898332872251E-3</v>
      </c>
      <c r="AG86" s="41">
        <f t="shared" si="32"/>
        <v>4.4084893009267599E-3</v>
      </c>
      <c r="AH86" s="41">
        <f t="shared" si="33"/>
        <v>4.6742489488748359E-2</v>
      </c>
      <c r="AI86" s="41">
        <f t="shared" si="34"/>
        <v>0</v>
      </c>
      <c r="AJ86" s="41">
        <f t="shared" si="35"/>
        <v>4.6309963447130745E-2</v>
      </c>
      <c r="AK86" s="41">
        <f t="shared" si="36"/>
        <v>0</v>
      </c>
      <c r="AL86" s="41">
        <f t="shared" si="37"/>
        <v>1.2192610919606564E-2</v>
      </c>
      <c r="AM86" s="41">
        <f t="shared" si="38"/>
        <v>3.5532575236278535E-2</v>
      </c>
      <c r="AN86" s="41">
        <f t="shared" si="39"/>
        <v>0.24718334908868728</v>
      </c>
      <c r="AO86" s="41">
        <f t="shared" si="40"/>
        <v>1.5827543099818421E-3</v>
      </c>
      <c r="AP86" s="41">
        <f t="shared" si="41"/>
        <v>0.30093687502810534</v>
      </c>
      <c r="AQ86" s="41">
        <f t="shared" si="42"/>
        <v>7.8700899327591209E-2</v>
      </c>
    </row>
    <row r="87" spans="1:43" x14ac:dyDescent="0.25">
      <c r="A87" s="39">
        <v>26115</v>
      </c>
      <c r="B87" s="39">
        <v>2586816.4397590007</v>
      </c>
      <c r="C87" s="39">
        <v>3090473.4581530001</v>
      </c>
      <c r="D87" s="40"/>
      <c r="E87" s="39">
        <v>294318.19840100006</v>
      </c>
      <c r="F87" s="40"/>
      <c r="G87" s="39">
        <v>6741655.4358080002</v>
      </c>
      <c r="H87" s="39">
        <v>76935.824292999983</v>
      </c>
      <c r="I87" s="39">
        <v>1299320.6192010005</v>
      </c>
      <c r="J87" s="39">
        <v>117874.60681200001</v>
      </c>
      <c r="K87" s="40"/>
      <c r="L87" s="39">
        <v>3311888.5760859996</v>
      </c>
      <c r="M87" s="39">
        <v>8202706.5146739976</v>
      </c>
      <c r="N87" s="39">
        <v>42975.069846999999</v>
      </c>
      <c r="O87" s="39">
        <v>2784462.7211979982</v>
      </c>
      <c r="P87" s="40"/>
      <c r="Q87" s="39">
        <v>78053.379697000011</v>
      </c>
      <c r="R87" s="39">
        <v>2054729.9753489997</v>
      </c>
      <c r="S87" s="39">
        <v>25247705.327231012</v>
      </c>
      <c r="T87" s="39">
        <v>297995.49851300003</v>
      </c>
      <c r="U87" s="39">
        <v>13547097.824208995</v>
      </c>
      <c r="V87" s="39">
        <v>10606758.077102</v>
      </c>
      <c r="W87" s="41">
        <f t="shared" si="22"/>
        <v>3.2181631714778218E-2</v>
      </c>
      <c r="X87" s="41">
        <f t="shared" si="23"/>
        <v>3.8447443400291173E-2</v>
      </c>
      <c r="Y87" s="41">
        <f t="shared" si="24"/>
        <v>0</v>
      </c>
      <c r="Z87" s="41">
        <f t="shared" si="25"/>
        <v>3.6615044354598395E-3</v>
      </c>
      <c r="AA87" s="41">
        <f t="shared" si="26"/>
        <v>0</v>
      </c>
      <c r="AB87" s="41">
        <f t="shared" si="27"/>
        <v>8.3870455223842025E-2</v>
      </c>
      <c r="AC87" s="41">
        <f t="shared" si="28"/>
        <v>9.5713028764456154E-4</v>
      </c>
      <c r="AD87" s="41">
        <f t="shared" si="29"/>
        <v>1.6164369842353327E-2</v>
      </c>
      <c r="AE87" s="41">
        <f t="shared" si="30"/>
        <v>1.4664346208119359E-3</v>
      </c>
      <c r="AF87" s="41">
        <f t="shared" si="31"/>
        <v>0</v>
      </c>
      <c r="AG87" s="41">
        <f t="shared" si="32"/>
        <v>4.1201987430507646E-2</v>
      </c>
      <c r="AH87" s="41">
        <f t="shared" si="33"/>
        <v>0.10204685421909715</v>
      </c>
      <c r="AI87" s="41">
        <f t="shared" si="34"/>
        <v>5.346370347259242E-4</v>
      </c>
      <c r="AJ87" s="41">
        <f t="shared" si="35"/>
        <v>3.4640476394015608E-2</v>
      </c>
      <c r="AK87" s="41">
        <f t="shared" si="36"/>
        <v>0</v>
      </c>
      <c r="AL87" s="41">
        <f t="shared" si="37"/>
        <v>9.7103338331057626E-4</v>
      </c>
      <c r="AM87" s="41">
        <f t="shared" si="38"/>
        <v>2.5562139749721591E-2</v>
      </c>
      <c r="AN87" s="41">
        <f t="shared" si="39"/>
        <v>0.31409741410174807</v>
      </c>
      <c r="AO87" s="41">
        <f t="shared" si="40"/>
        <v>3.7072523733846971E-3</v>
      </c>
      <c r="AP87" s="41">
        <f t="shared" si="41"/>
        <v>0.16853446045958478</v>
      </c>
      <c r="AQ87" s="41">
        <f t="shared" si="42"/>
        <v>0.13195477532872288</v>
      </c>
    </row>
    <row r="88" spans="1:43" x14ac:dyDescent="0.25">
      <c r="A88" s="39">
        <v>27727</v>
      </c>
      <c r="B88" s="40"/>
      <c r="C88" s="40"/>
      <c r="D88" s="40"/>
      <c r="E88" s="39">
        <v>239661.58176099998</v>
      </c>
      <c r="F88" s="40"/>
      <c r="G88" s="39">
        <v>395996.16462899989</v>
      </c>
      <c r="H88" s="39">
        <v>363193.02280099993</v>
      </c>
      <c r="I88" s="39">
        <v>1019758.9826580001</v>
      </c>
      <c r="J88" s="39">
        <v>615882.83439700014</v>
      </c>
      <c r="K88" s="40"/>
      <c r="L88" s="39">
        <v>3457702.2556050001</v>
      </c>
      <c r="M88" s="39">
        <v>18215797.641514003</v>
      </c>
      <c r="N88" s="40"/>
      <c r="O88" s="39">
        <v>2928990.5419779997</v>
      </c>
      <c r="P88" s="40"/>
      <c r="Q88" s="39">
        <v>508656.63600399991</v>
      </c>
      <c r="R88" s="40"/>
      <c r="S88" s="39">
        <v>18047910.226089992</v>
      </c>
      <c r="T88" s="40"/>
      <c r="U88" s="39">
        <v>17156647.441092003</v>
      </c>
      <c r="V88" s="39">
        <v>13174432.629427001</v>
      </c>
      <c r="W88" s="41">
        <f t="shared" si="22"/>
        <v>0</v>
      </c>
      <c r="X88" s="41">
        <f t="shared" si="23"/>
        <v>0</v>
      </c>
      <c r="Y88" s="41">
        <f t="shared" si="24"/>
        <v>0</v>
      </c>
      <c r="Z88" s="41">
        <f t="shared" si="25"/>
        <v>3.1482791035354288E-3</v>
      </c>
      <c r="AA88" s="41">
        <f t="shared" si="26"/>
        <v>0</v>
      </c>
      <c r="AB88" s="41">
        <f t="shared" si="27"/>
        <v>5.2019453473561772E-3</v>
      </c>
      <c r="AC88" s="41">
        <f t="shared" si="28"/>
        <v>4.7710317015871627E-3</v>
      </c>
      <c r="AD88" s="41">
        <f t="shared" si="29"/>
        <v>1.3395913822125873E-2</v>
      </c>
      <c r="AE88" s="41">
        <f t="shared" si="30"/>
        <v>8.0904542292968146E-3</v>
      </c>
      <c r="AF88" s="41">
        <f t="shared" si="31"/>
        <v>0</v>
      </c>
      <c r="AG88" s="41">
        <f t="shared" si="32"/>
        <v>4.5421596893340639E-2</v>
      </c>
      <c r="AH88" s="41">
        <f t="shared" si="33"/>
        <v>0.23928914533410114</v>
      </c>
      <c r="AI88" s="41">
        <f t="shared" si="34"/>
        <v>0</v>
      </c>
      <c r="AJ88" s="41">
        <f t="shared" si="35"/>
        <v>3.8476253265148155E-2</v>
      </c>
      <c r="AK88" s="41">
        <f t="shared" si="36"/>
        <v>0</v>
      </c>
      <c r="AL88" s="41">
        <f t="shared" si="37"/>
        <v>6.6818930520244684E-3</v>
      </c>
      <c r="AM88" s="41">
        <f t="shared" si="38"/>
        <v>0</v>
      </c>
      <c r="AN88" s="41">
        <f t="shared" si="39"/>
        <v>0.23708371700536265</v>
      </c>
      <c r="AO88" s="41">
        <f t="shared" si="40"/>
        <v>0</v>
      </c>
      <c r="AP88" s="41">
        <f t="shared" si="41"/>
        <v>0.22537577457608268</v>
      </c>
      <c r="AQ88" s="41">
        <f t="shared" si="42"/>
        <v>0.17306399567003877</v>
      </c>
    </row>
    <row r="89" spans="1:43" x14ac:dyDescent="0.25">
      <c r="A89" s="39">
        <v>27763</v>
      </c>
      <c r="B89" s="39">
        <v>2324424.815074</v>
      </c>
      <c r="C89" s="39">
        <v>14712738.867760994</v>
      </c>
      <c r="D89" s="40"/>
      <c r="E89" s="40"/>
      <c r="F89" s="40"/>
      <c r="G89" s="39">
        <v>727731.59551899985</v>
      </c>
      <c r="H89" s="39">
        <v>140222.59353300004</v>
      </c>
      <c r="I89" s="39">
        <v>3889830.7007660023</v>
      </c>
      <c r="J89" s="39">
        <v>440714.60827299993</v>
      </c>
      <c r="K89" s="40"/>
      <c r="L89" s="40"/>
      <c r="M89" s="39">
        <v>373005.33668800001</v>
      </c>
      <c r="N89" s="40"/>
      <c r="O89" s="39">
        <v>32254.645278000004</v>
      </c>
      <c r="P89" s="40"/>
      <c r="Q89" s="39">
        <v>1438492.2821399998</v>
      </c>
      <c r="R89" s="40"/>
      <c r="S89" s="39">
        <v>2258404.6808719994</v>
      </c>
      <c r="T89" s="39">
        <v>507368.96776000015</v>
      </c>
      <c r="U89" s="39">
        <v>7232608.0597340008</v>
      </c>
      <c r="V89" s="40"/>
      <c r="W89" s="41">
        <f t="shared" si="22"/>
        <v>6.8209362377820978E-2</v>
      </c>
      <c r="X89" s="41">
        <f t="shared" si="23"/>
        <v>0.43173972782140191</v>
      </c>
      <c r="Y89" s="41">
        <f t="shared" si="24"/>
        <v>0</v>
      </c>
      <c r="Z89" s="41">
        <f t="shared" si="25"/>
        <v>0</v>
      </c>
      <c r="AA89" s="41">
        <f t="shared" si="26"/>
        <v>0</v>
      </c>
      <c r="AB89" s="41">
        <f t="shared" si="27"/>
        <v>2.1355006963718479E-2</v>
      </c>
      <c r="AC89" s="41">
        <f t="shared" si="28"/>
        <v>4.1147786901190014E-3</v>
      </c>
      <c r="AD89" s="41">
        <f t="shared" si="29"/>
        <v>0.11414560287615705</v>
      </c>
      <c r="AE89" s="41">
        <f t="shared" si="30"/>
        <v>1.2932602606006623E-2</v>
      </c>
      <c r="AF89" s="41">
        <f t="shared" si="31"/>
        <v>0</v>
      </c>
      <c r="AG89" s="41">
        <f t="shared" si="32"/>
        <v>0</v>
      </c>
      <c r="AH89" s="41">
        <f t="shared" si="33"/>
        <v>1.0945699776571579E-2</v>
      </c>
      <c r="AI89" s="41">
        <f t="shared" si="34"/>
        <v>0</v>
      </c>
      <c r="AJ89" s="41">
        <f t="shared" si="35"/>
        <v>9.4650030143699599E-4</v>
      </c>
      <c r="AK89" s="41">
        <f t="shared" si="36"/>
        <v>0</v>
      </c>
      <c r="AL89" s="41">
        <f t="shared" si="37"/>
        <v>4.2212009058706534E-2</v>
      </c>
      <c r="AM89" s="41">
        <f t="shared" si="38"/>
        <v>0</v>
      </c>
      <c r="AN89" s="41">
        <f t="shared" si="39"/>
        <v>6.6272026642626089E-2</v>
      </c>
      <c r="AO89" s="41">
        <f t="shared" si="40"/>
        <v>1.4888549441037123E-2</v>
      </c>
      <c r="AP89" s="41">
        <f t="shared" si="41"/>
        <v>0.21223813344439774</v>
      </c>
      <c r="AQ89" s="41">
        <f t="shared" si="42"/>
        <v>0</v>
      </c>
    </row>
    <row r="90" spans="1:43" x14ac:dyDescent="0.25">
      <c r="A90" s="39">
        <v>28152</v>
      </c>
      <c r="B90" s="39">
        <v>2762573.5277419998</v>
      </c>
      <c r="C90" s="39">
        <v>6425425.4438239988</v>
      </c>
      <c r="D90" s="40"/>
      <c r="E90" s="40"/>
      <c r="F90" s="40"/>
      <c r="G90" s="39">
        <v>2741447.3696789998</v>
      </c>
      <c r="H90" s="39">
        <v>1568283.3879349998</v>
      </c>
      <c r="I90" s="39">
        <v>313925.747455</v>
      </c>
      <c r="J90" s="39">
        <v>731137.65061100025</v>
      </c>
      <c r="K90" s="40"/>
      <c r="L90" s="39">
        <v>1227306.5351650005</v>
      </c>
      <c r="M90" s="39">
        <v>590572.7631610001</v>
      </c>
      <c r="N90" s="40"/>
      <c r="O90" s="39">
        <v>3803031.7268170011</v>
      </c>
      <c r="P90" s="39">
        <v>508127.1171279999</v>
      </c>
      <c r="Q90" s="39">
        <v>685503.1849290001</v>
      </c>
      <c r="R90" s="39">
        <v>1539006.1435090003</v>
      </c>
      <c r="S90" s="39">
        <v>862919.06092699966</v>
      </c>
      <c r="T90" s="40"/>
      <c r="U90" s="39">
        <v>10930737.724134002</v>
      </c>
      <c r="V90" s="40"/>
      <c r="W90" s="41">
        <f t="shared" si="22"/>
        <v>7.9636025833041357E-2</v>
      </c>
      <c r="X90" s="41">
        <f t="shared" si="23"/>
        <v>0.18522415475793161</v>
      </c>
      <c r="Y90" s="41">
        <f t="shared" si="24"/>
        <v>0</v>
      </c>
      <c r="Z90" s="41">
        <f t="shared" si="25"/>
        <v>0</v>
      </c>
      <c r="AA90" s="41">
        <f t="shared" si="26"/>
        <v>0</v>
      </c>
      <c r="AB90" s="41">
        <f t="shared" si="27"/>
        <v>7.9027027284274007E-2</v>
      </c>
      <c r="AC90" s="41">
        <f t="shared" si="28"/>
        <v>4.5208518485009196E-2</v>
      </c>
      <c r="AD90" s="41">
        <f t="shared" si="29"/>
        <v>9.0494601077339941E-3</v>
      </c>
      <c r="AE90" s="41">
        <f t="shared" si="30"/>
        <v>2.107632475547434E-2</v>
      </c>
      <c r="AF90" s="41">
        <f t="shared" si="31"/>
        <v>0</v>
      </c>
      <c r="AG90" s="41">
        <f t="shared" si="32"/>
        <v>3.5379262835167631E-2</v>
      </c>
      <c r="AH90" s="41">
        <f t="shared" si="33"/>
        <v>1.7024295408282177E-2</v>
      </c>
      <c r="AI90" s="41">
        <f t="shared" si="34"/>
        <v>0</v>
      </c>
      <c r="AJ90" s="41">
        <f t="shared" si="35"/>
        <v>0.10962905776057914</v>
      </c>
      <c r="AK90" s="41">
        <f t="shared" si="36"/>
        <v>1.4647655101201466E-2</v>
      </c>
      <c r="AL90" s="41">
        <f t="shared" si="37"/>
        <v>1.9760831266727567E-2</v>
      </c>
      <c r="AM90" s="41">
        <f t="shared" si="38"/>
        <v>4.4364550579715167E-2</v>
      </c>
      <c r="AN90" s="41">
        <f t="shared" si="39"/>
        <v>2.4875154973331856E-2</v>
      </c>
      <c r="AO90" s="41">
        <f t="shared" si="40"/>
        <v>0</v>
      </c>
      <c r="AP90" s="41">
        <f t="shared" si="41"/>
        <v>0.31509768085153039</v>
      </c>
      <c r="AQ90" s="41">
        <f t="shared" si="42"/>
        <v>0</v>
      </c>
    </row>
    <row r="91" spans="1:43" x14ac:dyDescent="0.25">
      <c r="A91" s="39">
        <v>28241</v>
      </c>
      <c r="B91" s="40"/>
      <c r="C91" s="40"/>
      <c r="D91" s="40"/>
      <c r="E91" s="40"/>
      <c r="F91" s="40"/>
      <c r="G91" s="39">
        <v>323236.45541899995</v>
      </c>
      <c r="H91" s="39">
        <v>273438.68311599997</v>
      </c>
      <c r="I91" s="39">
        <v>45046.998675000003</v>
      </c>
      <c r="J91" s="39">
        <v>203536.66507699998</v>
      </c>
      <c r="K91" s="40"/>
      <c r="L91" s="39">
        <v>1817548.8161400007</v>
      </c>
      <c r="M91" s="39">
        <v>24249034.603893001</v>
      </c>
      <c r="N91" s="39">
        <v>880030.01281300012</v>
      </c>
      <c r="O91" s="39">
        <v>990873.14898699988</v>
      </c>
      <c r="P91" s="40"/>
      <c r="Q91" s="39">
        <v>1226160.0077839997</v>
      </c>
      <c r="R91" s="40"/>
      <c r="S91" s="39">
        <v>13695580.432863999</v>
      </c>
      <c r="T91" s="39">
        <v>851793.83775199996</v>
      </c>
      <c r="U91" s="39">
        <v>10887074.986302</v>
      </c>
      <c r="V91" s="39">
        <v>17702062.080258999</v>
      </c>
      <c r="W91" s="41">
        <f t="shared" si="22"/>
        <v>0</v>
      </c>
      <c r="X91" s="41">
        <f t="shared" si="23"/>
        <v>0</v>
      </c>
      <c r="Y91" s="41">
        <f t="shared" si="24"/>
        <v>0</v>
      </c>
      <c r="Z91" s="41">
        <f t="shared" si="25"/>
        <v>0</v>
      </c>
      <c r="AA91" s="41">
        <f t="shared" si="26"/>
        <v>0</v>
      </c>
      <c r="AB91" s="41">
        <f t="shared" si="27"/>
        <v>4.419093770648903E-3</v>
      </c>
      <c r="AC91" s="41">
        <f t="shared" si="28"/>
        <v>3.7382886767707317E-3</v>
      </c>
      <c r="AD91" s="41">
        <f t="shared" si="29"/>
        <v>6.1585538355529398E-4</v>
      </c>
      <c r="AE91" s="41">
        <f t="shared" si="30"/>
        <v>2.7826304665248876E-3</v>
      </c>
      <c r="AF91" s="41">
        <f t="shared" si="31"/>
        <v>0</v>
      </c>
      <c r="AG91" s="41">
        <f t="shared" si="32"/>
        <v>2.4848430666160704E-2</v>
      </c>
      <c r="AH91" s="41">
        <f t="shared" si="33"/>
        <v>0.33151816871462458</v>
      </c>
      <c r="AI91" s="41">
        <f t="shared" si="34"/>
        <v>1.2031239306113894E-2</v>
      </c>
      <c r="AJ91" s="41">
        <f t="shared" si="35"/>
        <v>1.3546619778748907E-2</v>
      </c>
      <c r="AK91" s="41">
        <f t="shared" si="36"/>
        <v>0</v>
      </c>
      <c r="AL91" s="41">
        <f t="shared" si="37"/>
        <v>1.6763319735062846E-2</v>
      </c>
      <c r="AM91" s="41">
        <f t="shared" si="38"/>
        <v>0</v>
      </c>
      <c r="AN91" s="41">
        <f t="shared" si="39"/>
        <v>0.18723771146988269</v>
      </c>
      <c r="AO91" s="41">
        <f t="shared" si="40"/>
        <v>1.1645211358996134E-2</v>
      </c>
      <c r="AP91" s="41">
        <f t="shared" si="41"/>
        <v>0.14884151971716827</v>
      </c>
      <c r="AQ91" s="41">
        <f t="shared" si="42"/>
        <v>0.24201191095574207</v>
      </c>
    </row>
    <row r="92" spans="1:43" x14ac:dyDescent="0.25">
      <c r="A92" s="39">
        <v>28360</v>
      </c>
      <c r="B92" s="39">
        <v>241803.43160700006</v>
      </c>
      <c r="C92" s="39">
        <v>7539465.8796120016</v>
      </c>
      <c r="D92" s="40"/>
      <c r="E92" s="40"/>
      <c r="F92" s="40"/>
      <c r="G92" s="39">
        <v>5517.1403209999999</v>
      </c>
      <c r="H92" s="39">
        <v>1493382.1810390006</v>
      </c>
      <c r="I92" s="39">
        <v>1698592.1229170002</v>
      </c>
      <c r="J92" s="39">
        <v>726857.55818499974</v>
      </c>
      <c r="K92" s="40"/>
      <c r="L92" s="39">
        <v>1509276.6141830003</v>
      </c>
      <c r="M92" s="39">
        <v>4782478.4606049992</v>
      </c>
      <c r="N92" s="40"/>
      <c r="O92" s="39">
        <v>3727045.2736060005</v>
      </c>
      <c r="P92" s="40"/>
      <c r="Q92" s="39">
        <v>1713215.3823330002</v>
      </c>
      <c r="R92" s="40"/>
      <c r="S92" s="39">
        <v>6379122.576063998</v>
      </c>
      <c r="T92" s="40"/>
      <c r="U92" s="39">
        <v>6587179.0861369977</v>
      </c>
      <c r="V92" s="39">
        <v>1716006.8650490001</v>
      </c>
      <c r="W92" s="41">
        <f t="shared" si="22"/>
        <v>6.3432265448054434E-3</v>
      </c>
      <c r="X92" s="41">
        <f t="shared" si="23"/>
        <v>0.19778271872889863</v>
      </c>
      <c r="Y92" s="41">
        <f t="shared" si="24"/>
        <v>0</v>
      </c>
      <c r="Z92" s="41">
        <f t="shared" si="25"/>
        <v>0</v>
      </c>
      <c r="AA92" s="41">
        <f t="shared" si="26"/>
        <v>0</v>
      </c>
      <c r="AB92" s="41">
        <f t="shared" si="27"/>
        <v>1.4473107640781098E-4</v>
      </c>
      <c r="AC92" s="41">
        <f t="shared" si="28"/>
        <v>3.9175876989629141E-2</v>
      </c>
      <c r="AD92" s="41">
        <f t="shared" si="29"/>
        <v>4.4559146953697039E-2</v>
      </c>
      <c r="AE92" s="41">
        <f t="shared" si="30"/>
        <v>1.9067645677027203E-2</v>
      </c>
      <c r="AF92" s="41">
        <f t="shared" si="31"/>
        <v>0</v>
      </c>
      <c r="AG92" s="41">
        <f t="shared" si="32"/>
        <v>3.9592835465212396E-2</v>
      </c>
      <c r="AH92" s="41">
        <f t="shared" si="33"/>
        <v>0.12545870056375033</v>
      </c>
      <c r="AI92" s="41">
        <f t="shared" si="34"/>
        <v>0</v>
      </c>
      <c r="AJ92" s="41">
        <f t="shared" si="35"/>
        <v>9.7771534324845547E-2</v>
      </c>
      <c r="AK92" s="41">
        <f t="shared" si="36"/>
        <v>0</v>
      </c>
      <c r="AL92" s="41">
        <f t="shared" si="37"/>
        <v>4.4942758743995802E-2</v>
      </c>
      <c r="AM92" s="41">
        <f t="shared" si="38"/>
        <v>0</v>
      </c>
      <c r="AN92" s="41">
        <f t="shared" si="39"/>
        <v>0.16734344665059508</v>
      </c>
      <c r="AO92" s="41">
        <f t="shared" si="40"/>
        <v>0</v>
      </c>
      <c r="AP92" s="41">
        <f t="shared" si="41"/>
        <v>0.17280139060425909</v>
      </c>
      <c r="AQ92" s="41">
        <f t="shared" si="42"/>
        <v>4.5015987676876604E-2</v>
      </c>
    </row>
    <row r="93" spans="1:43" x14ac:dyDescent="0.25">
      <c r="A93" s="39">
        <v>28480</v>
      </c>
      <c r="B93" s="39">
        <v>1484761.1322200007</v>
      </c>
      <c r="C93" s="39">
        <v>3881448.9120530006</v>
      </c>
      <c r="D93" s="40"/>
      <c r="E93" s="40"/>
      <c r="F93" s="40"/>
      <c r="G93" s="39">
        <v>1836022.0146610003</v>
      </c>
      <c r="H93" s="39">
        <v>968998.14938700013</v>
      </c>
      <c r="I93" s="39">
        <v>54471.417985000007</v>
      </c>
      <c r="J93" s="39">
        <v>1198664.3849429998</v>
      </c>
      <c r="K93" s="39">
        <v>25133.325698000001</v>
      </c>
      <c r="L93" s="39">
        <v>18386.071057000001</v>
      </c>
      <c r="M93" s="39">
        <v>1675959.4036680004</v>
      </c>
      <c r="N93" s="40"/>
      <c r="O93" s="39">
        <v>1492012.083383</v>
      </c>
      <c r="P93" s="40"/>
      <c r="Q93" s="39">
        <v>464353.608588</v>
      </c>
      <c r="R93" s="39">
        <v>269664.54204099998</v>
      </c>
      <c r="S93" s="39">
        <v>19181932.108744014</v>
      </c>
      <c r="T93" s="39">
        <v>1086893.5869379998</v>
      </c>
      <c r="U93" s="39">
        <v>11207193.549925001</v>
      </c>
      <c r="V93" s="39">
        <v>5206708.6097749993</v>
      </c>
      <c r="W93" s="41">
        <f t="shared" si="22"/>
        <v>2.9664014380126842E-2</v>
      </c>
      <c r="X93" s="41">
        <f t="shared" si="23"/>
        <v>7.7547393883292612E-2</v>
      </c>
      <c r="Y93" s="41">
        <f t="shared" si="24"/>
        <v>0</v>
      </c>
      <c r="Z93" s="41">
        <f t="shared" si="25"/>
        <v>0</v>
      </c>
      <c r="AA93" s="41">
        <f t="shared" si="26"/>
        <v>0</v>
      </c>
      <c r="AB93" s="41">
        <f t="shared" si="27"/>
        <v>3.66818488598901E-2</v>
      </c>
      <c r="AC93" s="41">
        <f t="shared" si="28"/>
        <v>1.9359595569931141E-2</v>
      </c>
      <c r="AD93" s="41">
        <f t="shared" si="29"/>
        <v>1.0882834223959986E-3</v>
      </c>
      <c r="AE93" s="41">
        <f t="shared" si="30"/>
        <v>2.3948092915612802E-2</v>
      </c>
      <c r="AF93" s="41">
        <f t="shared" si="31"/>
        <v>5.0213823540163412E-4</v>
      </c>
      <c r="AG93" s="41">
        <f t="shared" si="32"/>
        <v>3.673349634451961E-4</v>
      </c>
      <c r="AH93" s="41">
        <f t="shared" si="33"/>
        <v>3.3483961003600592E-2</v>
      </c>
      <c r="AI93" s="41">
        <f t="shared" si="34"/>
        <v>0</v>
      </c>
      <c r="AJ93" s="41">
        <f t="shared" si="35"/>
        <v>2.9808880995302312E-2</v>
      </c>
      <c r="AK93" s="41">
        <f t="shared" si="36"/>
        <v>0</v>
      </c>
      <c r="AL93" s="41">
        <f t="shared" si="37"/>
        <v>9.2773119013578858E-3</v>
      </c>
      <c r="AM93" s="41">
        <f t="shared" si="38"/>
        <v>5.3876227490909706E-3</v>
      </c>
      <c r="AN93" s="41">
        <f t="shared" si="39"/>
        <v>0.38323545623908961</v>
      </c>
      <c r="AO93" s="41">
        <f t="shared" si="40"/>
        <v>2.1715026271188213E-2</v>
      </c>
      <c r="AP93" s="41">
        <f t="shared" si="41"/>
        <v>0.22390830646863946</v>
      </c>
      <c r="AQ93" s="41">
        <f t="shared" si="42"/>
        <v>0.10402473214163468</v>
      </c>
    </row>
    <row r="94" spans="1:43" x14ac:dyDescent="0.25">
      <c r="A94" s="39">
        <v>29053</v>
      </c>
      <c r="B94" s="39">
        <v>592605.62125600001</v>
      </c>
      <c r="C94" s="39">
        <v>10725342.266439999</v>
      </c>
      <c r="D94" s="40"/>
      <c r="E94" s="40"/>
      <c r="F94" s="40"/>
      <c r="G94" s="39">
        <v>817486.70956499991</v>
      </c>
      <c r="H94" s="39">
        <v>3063895.9455129993</v>
      </c>
      <c r="I94" s="39">
        <v>1317067.9759620004</v>
      </c>
      <c r="J94" s="39">
        <v>1535686.1939379997</v>
      </c>
      <c r="K94" s="39">
        <v>4916.9930999999997</v>
      </c>
      <c r="L94" s="39">
        <v>1347358.4010249998</v>
      </c>
      <c r="M94" s="39">
        <v>73132.365721000009</v>
      </c>
      <c r="N94" s="40"/>
      <c r="O94" s="39">
        <v>2732505.5818990003</v>
      </c>
      <c r="P94" s="40"/>
      <c r="Q94" s="39">
        <v>170006.87368000002</v>
      </c>
      <c r="R94" s="39">
        <v>2243776.8831049995</v>
      </c>
      <c r="S94" s="39">
        <v>3890215.1188559998</v>
      </c>
      <c r="T94" s="40"/>
      <c r="U94" s="39">
        <v>6084465.9706199998</v>
      </c>
      <c r="V94" s="40"/>
      <c r="W94" s="41">
        <f t="shared" si="22"/>
        <v>1.7128091006735246E-2</v>
      </c>
      <c r="X94" s="41">
        <f t="shared" si="23"/>
        <v>0.30999476182594243</v>
      </c>
      <c r="Y94" s="41">
        <f t="shared" si="24"/>
        <v>0</v>
      </c>
      <c r="Z94" s="41">
        <f t="shared" si="25"/>
        <v>0</v>
      </c>
      <c r="AA94" s="41">
        <f t="shared" si="26"/>
        <v>0</v>
      </c>
      <c r="AB94" s="41">
        <f t="shared" si="27"/>
        <v>2.3627833176049367E-2</v>
      </c>
      <c r="AC94" s="41">
        <f t="shared" si="28"/>
        <v>8.8555840018337412E-2</v>
      </c>
      <c r="AD94" s="41">
        <f t="shared" si="29"/>
        <v>3.8067239569076781E-2</v>
      </c>
      <c r="AE94" s="41">
        <f t="shared" si="30"/>
        <v>4.4385965883698773E-2</v>
      </c>
      <c r="AF94" s="41">
        <f t="shared" si="31"/>
        <v>1.4211594064496321E-4</v>
      </c>
      <c r="AG94" s="41">
        <f t="shared" si="32"/>
        <v>3.8942724273410396E-2</v>
      </c>
      <c r="AH94" s="41">
        <f t="shared" si="33"/>
        <v>2.1137460912913179E-3</v>
      </c>
      <c r="AI94" s="41">
        <f t="shared" si="34"/>
        <v>0</v>
      </c>
      <c r="AJ94" s="41">
        <f t="shared" si="35"/>
        <v>7.8977658335373513E-2</v>
      </c>
      <c r="AK94" s="41">
        <f t="shared" si="36"/>
        <v>0</v>
      </c>
      <c r="AL94" s="41">
        <f t="shared" si="37"/>
        <v>4.9137117497973799E-3</v>
      </c>
      <c r="AM94" s="41">
        <f t="shared" si="38"/>
        <v>6.485192390037943E-2</v>
      </c>
      <c r="AN94" s="41">
        <f t="shared" si="39"/>
        <v>0.11243895805497019</v>
      </c>
      <c r="AO94" s="41">
        <f t="shared" si="40"/>
        <v>0</v>
      </c>
      <c r="AP94" s="41">
        <f t="shared" si="41"/>
        <v>0.17585943017429301</v>
      </c>
      <c r="AQ94" s="41">
        <f t="shared" si="42"/>
        <v>0</v>
      </c>
    </row>
    <row r="95" spans="1:43" x14ac:dyDescent="0.25">
      <c r="A95" s="39">
        <v>29772</v>
      </c>
      <c r="B95" s="39">
        <v>1970116.0461129996</v>
      </c>
      <c r="C95" s="39">
        <v>6622130.0130510014</v>
      </c>
      <c r="D95" s="40"/>
      <c r="E95" s="40"/>
      <c r="F95" s="40"/>
      <c r="G95" s="39">
        <v>3009673.4848419996</v>
      </c>
      <c r="H95" s="39">
        <v>371497.63622800005</v>
      </c>
      <c r="I95" s="39">
        <v>2889885.1402850007</v>
      </c>
      <c r="J95" s="39">
        <v>932052.78656000004</v>
      </c>
      <c r="K95" s="40"/>
      <c r="L95" s="39">
        <v>983777.65876599972</v>
      </c>
      <c r="M95" s="39">
        <v>2735133.5043589999</v>
      </c>
      <c r="N95" s="40"/>
      <c r="O95" s="39">
        <v>11356699.416065</v>
      </c>
      <c r="P95" s="39">
        <v>355672.33612299996</v>
      </c>
      <c r="Q95" s="39">
        <v>1417095.8302349998</v>
      </c>
      <c r="R95" s="39">
        <v>893099.81972199969</v>
      </c>
      <c r="S95" s="39">
        <v>6296475.6025390001</v>
      </c>
      <c r="T95" s="39">
        <v>1087722.1242779999</v>
      </c>
      <c r="U95" s="39">
        <v>4257788.2869470008</v>
      </c>
      <c r="V95" s="39">
        <v>27061.54407</v>
      </c>
      <c r="W95" s="41">
        <f t="shared" si="22"/>
        <v>4.3580967619708623E-2</v>
      </c>
      <c r="X95" s="41">
        <f t="shared" si="23"/>
        <v>0.14648824075194766</v>
      </c>
      <c r="Y95" s="41">
        <f t="shared" si="24"/>
        <v>0</v>
      </c>
      <c r="Z95" s="41">
        <f t="shared" si="25"/>
        <v>0</v>
      </c>
      <c r="AA95" s="41">
        <f t="shared" si="26"/>
        <v>0</v>
      </c>
      <c r="AB95" s="41">
        <f t="shared" si="27"/>
        <v>6.6577033849137851E-2</v>
      </c>
      <c r="AC95" s="41">
        <f t="shared" si="28"/>
        <v>8.2179049742748724E-3</v>
      </c>
      <c r="AD95" s="41">
        <f t="shared" si="29"/>
        <v>6.3927194020840933E-2</v>
      </c>
      <c r="AE95" s="41">
        <f t="shared" si="30"/>
        <v>2.0617954151011839E-2</v>
      </c>
      <c r="AF95" s="41">
        <f t="shared" si="31"/>
        <v>0</v>
      </c>
      <c r="AG95" s="41">
        <f t="shared" si="32"/>
        <v>2.1762160851521065E-2</v>
      </c>
      <c r="AH95" s="41">
        <f t="shared" si="33"/>
        <v>6.0503930681762907E-2</v>
      </c>
      <c r="AI95" s="41">
        <f t="shared" si="34"/>
        <v>0</v>
      </c>
      <c r="AJ95" s="41">
        <f t="shared" si="35"/>
        <v>0.251221723966358</v>
      </c>
      <c r="AK95" s="41">
        <f t="shared" si="36"/>
        <v>7.8678332651443816E-3</v>
      </c>
      <c r="AL95" s="41">
        <f t="shared" si="37"/>
        <v>3.1347598844922747E-2</v>
      </c>
      <c r="AM95" s="41">
        <f t="shared" si="38"/>
        <v>1.9756274967286686E-2</v>
      </c>
      <c r="AN95" s="41">
        <f t="shared" si="39"/>
        <v>0.13928443448493105</v>
      </c>
      <c r="AO95" s="41">
        <f t="shared" si="40"/>
        <v>2.4061517985667556E-2</v>
      </c>
      <c r="AP95" s="41">
        <f t="shared" si="41"/>
        <v>9.418660074928846E-2</v>
      </c>
      <c r="AQ95" s="41">
        <f t="shared" si="42"/>
        <v>5.9862883619513595E-4</v>
      </c>
    </row>
    <row r="96" spans="1:43" x14ac:dyDescent="0.25">
      <c r="A96" s="39">
        <v>30038</v>
      </c>
      <c r="B96" s="39">
        <v>2075972.2123059991</v>
      </c>
      <c r="C96" s="39">
        <v>8567860.1825100016</v>
      </c>
      <c r="D96" s="40"/>
      <c r="E96" s="40"/>
      <c r="F96" s="40"/>
      <c r="G96" s="39">
        <v>3291386.9226740012</v>
      </c>
      <c r="H96" s="40"/>
      <c r="I96" s="39">
        <v>821529.60421199992</v>
      </c>
      <c r="J96" s="39">
        <v>65811.594188000003</v>
      </c>
      <c r="K96" s="40"/>
      <c r="L96" s="39">
        <v>2384502.0997499996</v>
      </c>
      <c r="M96" s="39">
        <v>1027942.044475</v>
      </c>
      <c r="N96" s="39">
        <v>562319.51799800002</v>
      </c>
      <c r="O96" s="39">
        <v>15061683.162782004</v>
      </c>
      <c r="P96" s="39">
        <v>340743.2787069999</v>
      </c>
      <c r="Q96" s="39">
        <v>3938470.0883950004</v>
      </c>
      <c r="R96" s="39">
        <v>3914624.8132850011</v>
      </c>
      <c r="S96" s="39">
        <v>7307191.3199849995</v>
      </c>
      <c r="T96" s="39">
        <v>3142287.8298589983</v>
      </c>
      <c r="U96" s="39">
        <v>12125968.642391004</v>
      </c>
      <c r="V96" s="39">
        <v>1702370.3056559993</v>
      </c>
      <c r="W96" s="41">
        <f t="shared" si="22"/>
        <v>3.1297323123809895E-2</v>
      </c>
      <c r="X96" s="41">
        <f t="shared" si="23"/>
        <v>0.12916891999906729</v>
      </c>
      <c r="Y96" s="41">
        <f t="shared" si="24"/>
        <v>0</v>
      </c>
      <c r="Z96" s="41">
        <f t="shared" si="25"/>
        <v>0</v>
      </c>
      <c r="AA96" s="41">
        <f t="shared" si="26"/>
        <v>0</v>
      </c>
      <c r="AB96" s="41">
        <f t="shared" si="27"/>
        <v>4.9620895421323953E-2</v>
      </c>
      <c r="AC96" s="41">
        <f t="shared" si="28"/>
        <v>0</v>
      </c>
      <c r="AD96" s="41">
        <f t="shared" si="29"/>
        <v>1.2385366878412102E-2</v>
      </c>
      <c r="AE96" s="41">
        <f t="shared" si="30"/>
        <v>9.921745177441136E-4</v>
      </c>
      <c r="AF96" s="41">
        <f t="shared" si="31"/>
        <v>0</v>
      </c>
      <c r="AG96" s="41">
        <f t="shared" si="32"/>
        <v>3.5948714661445884E-2</v>
      </c>
      <c r="AH96" s="41">
        <f t="shared" si="33"/>
        <v>1.5497237452300588E-2</v>
      </c>
      <c r="AI96" s="41">
        <f t="shared" si="34"/>
        <v>8.4775198575800237E-3</v>
      </c>
      <c r="AJ96" s="41">
        <f t="shared" si="35"/>
        <v>0.22706968905446615</v>
      </c>
      <c r="AK96" s="41">
        <f t="shared" si="36"/>
        <v>5.1370400975229713E-3</v>
      </c>
      <c r="AL96" s="41">
        <f t="shared" si="37"/>
        <v>5.9376310645813862E-2</v>
      </c>
      <c r="AM96" s="41">
        <f t="shared" si="38"/>
        <v>5.9016819668203518E-2</v>
      </c>
      <c r="AN96" s="41">
        <f t="shared" si="39"/>
        <v>0.11016309684368726</v>
      </c>
      <c r="AO96" s="41">
        <f t="shared" si="40"/>
        <v>4.7373079936301347E-2</v>
      </c>
      <c r="AP96" s="41">
        <f t="shared" si="41"/>
        <v>0.18281090495355709</v>
      </c>
      <c r="AQ96" s="41">
        <f t="shared" si="42"/>
        <v>2.5664906888763977E-2</v>
      </c>
    </row>
    <row r="97" spans="1:43" x14ac:dyDescent="0.25">
      <c r="A97" s="39">
        <v>30214</v>
      </c>
      <c r="B97" s="40"/>
      <c r="C97" s="39">
        <v>8281914.7560489979</v>
      </c>
      <c r="D97" s="40"/>
      <c r="E97" s="39">
        <v>91702.018021000011</v>
      </c>
      <c r="F97" s="40"/>
      <c r="G97" s="39">
        <v>242256.15441700004</v>
      </c>
      <c r="H97" s="39">
        <v>2066574.03838</v>
      </c>
      <c r="I97" s="39">
        <v>107713.612859</v>
      </c>
      <c r="J97" s="39">
        <v>2457483.7569069993</v>
      </c>
      <c r="K97" s="39">
        <v>125146.63179800002</v>
      </c>
      <c r="L97" s="39">
        <v>3174235.2340779998</v>
      </c>
      <c r="M97" s="39">
        <v>6841143.276318999</v>
      </c>
      <c r="N97" s="40"/>
      <c r="O97" s="39">
        <v>4773.8405249999996</v>
      </c>
      <c r="P97" s="39">
        <v>15463.077231000001</v>
      </c>
      <c r="Q97" s="39">
        <v>767085.67095399986</v>
      </c>
      <c r="R97" s="39">
        <v>132805.55717799999</v>
      </c>
      <c r="S97" s="39">
        <v>17612573.648968995</v>
      </c>
      <c r="T97" s="39">
        <v>871849.66789500008</v>
      </c>
      <c r="U97" s="39">
        <v>4888656.0117240008</v>
      </c>
      <c r="V97" s="39">
        <v>11900509.532485999</v>
      </c>
      <c r="W97" s="41">
        <f t="shared" si="22"/>
        <v>0</v>
      </c>
      <c r="X97" s="41">
        <f t="shared" si="23"/>
        <v>0.13900054604723194</v>
      </c>
      <c r="Y97" s="41">
        <f t="shared" si="24"/>
        <v>0</v>
      </c>
      <c r="Z97" s="41">
        <f t="shared" si="25"/>
        <v>1.5390922213057239E-3</v>
      </c>
      <c r="AA97" s="41">
        <f t="shared" si="26"/>
        <v>0</v>
      </c>
      <c r="AB97" s="41">
        <f t="shared" si="27"/>
        <v>4.0659362887876509E-3</v>
      </c>
      <c r="AC97" s="41">
        <f t="shared" si="28"/>
        <v>3.4684602322433492E-2</v>
      </c>
      <c r="AD97" s="41">
        <f t="shared" si="29"/>
        <v>1.8078248140848848E-3</v>
      </c>
      <c r="AE97" s="41">
        <f t="shared" si="30"/>
        <v>4.1245484187431659E-2</v>
      </c>
      <c r="AF97" s="41">
        <f t="shared" si="31"/>
        <v>2.1004140549971831E-3</v>
      </c>
      <c r="AG97" s="41">
        <f t="shared" si="32"/>
        <v>5.3275171722450256E-2</v>
      </c>
      <c r="AH97" s="41">
        <f t="shared" si="33"/>
        <v>0.11481917877760686</v>
      </c>
      <c r="AI97" s="41">
        <f t="shared" si="34"/>
        <v>0</v>
      </c>
      <c r="AJ97" s="41">
        <f t="shared" si="35"/>
        <v>8.0122346010956516E-5</v>
      </c>
      <c r="AK97" s="41">
        <f t="shared" si="36"/>
        <v>2.5952647932166222E-4</v>
      </c>
      <c r="AL97" s="41">
        <f t="shared" si="37"/>
        <v>1.2874477734721378E-2</v>
      </c>
      <c r="AM97" s="41">
        <f t="shared" si="38"/>
        <v>2.2289585813915695E-3</v>
      </c>
      <c r="AN97" s="41">
        <f t="shared" si="39"/>
        <v>0.29560281971215385</v>
      </c>
      <c r="AO97" s="41">
        <f t="shared" si="40"/>
        <v>1.463279730330345E-2</v>
      </c>
      <c r="AP97" s="41">
        <f t="shared" si="41"/>
        <v>8.2049366008072319E-2</v>
      </c>
      <c r="AQ97" s="41">
        <f t="shared" si="42"/>
        <v>0.19973368139869516</v>
      </c>
    </row>
    <row r="98" spans="1:43" x14ac:dyDescent="0.25">
      <c r="A98" s="39">
        <v>30262</v>
      </c>
      <c r="B98" s="40"/>
      <c r="C98" s="39">
        <v>38437.614454000002</v>
      </c>
      <c r="D98" s="40"/>
      <c r="E98" s="39">
        <v>2311878.9298200002</v>
      </c>
      <c r="F98" s="40"/>
      <c r="G98" s="39">
        <v>351667.91975100001</v>
      </c>
      <c r="H98" s="39">
        <v>2184361.030005001</v>
      </c>
      <c r="I98" s="39">
        <v>1016700.857929</v>
      </c>
      <c r="J98" s="39">
        <v>751225.68167199998</v>
      </c>
      <c r="K98" s="40"/>
      <c r="L98" s="39">
        <v>1288229.1156389995</v>
      </c>
      <c r="M98" s="39">
        <v>12378390.868515003</v>
      </c>
      <c r="N98" s="40"/>
      <c r="O98" s="39">
        <v>4155481.783741001</v>
      </c>
      <c r="P98" s="39">
        <v>79699.237476000009</v>
      </c>
      <c r="Q98" s="39">
        <v>212828.94799400002</v>
      </c>
      <c r="R98" s="40"/>
      <c r="S98" s="39">
        <v>21662203.993158989</v>
      </c>
      <c r="T98" s="40"/>
      <c r="U98" s="39">
        <v>6805891.5283390014</v>
      </c>
      <c r="V98" s="39">
        <v>10133038.717611</v>
      </c>
      <c r="W98" s="41">
        <f t="shared" si="22"/>
        <v>0</v>
      </c>
      <c r="X98" s="41">
        <f t="shared" si="23"/>
        <v>6.0655818969164183E-4</v>
      </c>
      <c r="Y98" s="41">
        <f t="shared" si="24"/>
        <v>0</v>
      </c>
      <c r="Z98" s="41">
        <f t="shared" si="25"/>
        <v>3.6482209376860551E-2</v>
      </c>
      <c r="AA98" s="41">
        <f t="shared" si="26"/>
        <v>0</v>
      </c>
      <c r="AB98" s="41">
        <f t="shared" si="27"/>
        <v>5.5494353592641949E-3</v>
      </c>
      <c r="AC98" s="41">
        <f t="shared" si="28"/>
        <v>3.446993500542081E-2</v>
      </c>
      <c r="AD98" s="41">
        <f t="shared" si="29"/>
        <v>1.604387370556962E-2</v>
      </c>
      <c r="AE98" s="41">
        <f t="shared" si="30"/>
        <v>1.1854588168320095E-2</v>
      </c>
      <c r="AF98" s="41">
        <f t="shared" si="31"/>
        <v>0</v>
      </c>
      <c r="AG98" s="41">
        <f t="shared" si="32"/>
        <v>2.0328678857663641E-2</v>
      </c>
      <c r="AH98" s="41">
        <f t="shared" si="33"/>
        <v>0.19533507641290859</v>
      </c>
      <c r="AI98" s="41">
        <f t="shared" si="34"/>
        <v>0</v>
      </c>
      <c r="AJ98" s="41">
        <f t="shared" si="35"/>
        <v>6.5574868363877784E-2</v>
      </c>
      <c r="AK98" s="41">
        <f t="shared" si="36"/>
        <v>1.2576801627764934E-3</v>
      </c>
      <c r="AL98" s="41">
        <f t="shared" si="37"/>
        <v>3.3585107515896628E-3</v>
      </c>
      <c r="AM98" s="41">
        <f t="shared" si="38"/>
        <v>0</v>
      </c>
      <c r="AN98" s="41">
        <f t="shared" si="39"/>
        <v>0.34183669890716184</v>
      </c>
      <c r="AO98" s="41">
        <f t="shared" si="40"/>
        <v>0</v>
      </c>
      <c r="AP98" s="41">
        <f t="shared" si="41"/>
        <v>0.10739920526564803</v>
      </c>
      <c r="AQ98" s="41">
        <f t="shared" si="42"/>
        <v>0.15990268147324715</v>
      </c>
    </row>
    <row r="99" spans="1:43" x14ac:dyDescent="0.25">
      <c r="A99" s="39">
        <v>30499</v>
      </c>
      <c r="B99" s="40"/>
      <c r="C99" s="39">
        <v>1740519.7796560011</v>
      </c>
      <c r="D99" s="40"/>
      <c r="E99" s="40"/>
      <c r="F99" s="40"/>
      <c r="G99" s="39">
        <v>1576289.9521889999</v>
      </c>
      <c r="H99" s="39">
        <v>1758837.5333510004</v>
      </c>
      <c r="I99" s="39">
        <v>1120971.9193370002</v>
      </c>
      <c r="J99" s="39">
        <v>4465722.8551110001</v>
      </c>
      <c r="K99" s="40"/>
      <c r="L99" s="39">
        <v>4480554.7477940004</v>
      </c>
      <c r="M99" s="39">
        <v>766263.41119300015</v>
      </c>
      <c r="N99" s="40"/>
      <c r="O99" s="39">
        <v>821402.18487099989</v>
      </c>
      <c r="P99" s="39">
        <v>104348.269848</v>
      </c>
      <c r="Q99" s="39">
        <v>1812590.643718001</v>
      </c>
      <c r="R99" s="40"/>
      <c r="S99" s="39">
        <v>6523485.7370060012</v>
      </c>
      <c r="T99" s="39">
        <v>326431.71377499995</v>
      </c>
      <c r="U99" s="39">
        <v>14330563.582524002</v>
      </c>
      <c r="V99" s="39">
        <v>1003337.0158949996</v>
      </c>
      <c r="W99" s="41">
        <f t="shared" si="22"/>
        <v>0</v>
      </c>
      <c r="X99" s="41">
        <f t="shared" si="23"/>
        <v>4.2627076653967713E-2</v>
      </c>
      <c r="Y99" s="41">
        <f t="shared" si="24"/>
        <v>0</v>
      </c>
      <c r="Z99" s="41">
        <f t="shared" si="25"/>
        <v>0</v>
      </c>
      <c r="AA99" s="41">
        <f t="shared" si="26"/>
        <v>0</v>
      </c>
      <c r="AB99" s="41">
        <f t="shared" si="27"/>
        <v>3.8604923314413384E-2</v>
      </c>
      <c r="AC99" s="41">
        <f t="shared" si="28"/>
        <v>4.3075696830544824E-2</v>
      </c>
      <c r="AD99" s="41">
        <f t="shared" si="29"/>
        <v>2.7453727611166632E-2</v>
      </c>
      <c r="AE99" s="41">
        <f t="shared" si="30"/>
        <v>0.10937003571301862</v>
      </c>
      <c r="AF99" s="41">
        <f t="shared" si="31"/>
        <v>0</v>
      </c>
      <c r="AG99" s="41">
        <f t="shared" si="32"/>
        <v>0.10973328365407141</v>
      </c>
      <c r="AH99" s="41">
        <f t="shared" si="33"/>
        <v>1.8766560166590278E-2</v>
      </c>
      <c r="AI99" s="41">
        <f t="shared" si="34"/>
        <v>0</v>
      </c>
      <c r="AJ99" s="41">
        <f t="shared" si="35"/>
        <v>2.0116964085954189E-2</v>
      </c>
      <c r="AK99" s="41">
        <f t="shared" si="36"/>
        <v>2.5555938803514919E-3</v>
      </c>
      <c r="AL99" s="41">
        <f t="shared" si="37"/>
        <v>4.4392164464400835E-2</v>
      </c>
      <c r="AM99" s="41">
        <f t="shared" si="38"/>
        <v>0</v>
      </c>
      <c r="AN99" s="41">
        <f t="shared" si="39"/>
        <v>0.15976671441066842</v>
      </c>
      <c r="AO99" s="41">
        <f t="shared" si="40"/>
        <v>7.9946403643416895E-3</v>
      </c>
      <c r="AP99" s="41">
        <f t="shared" si="41"/>
        <v>0.35096988811442409</v>
      </c>
      <c r="AQ99" s="41">
        <f t="shared" si="42"/>
        <v>2.4572730736086412E-2</v>
      </c>
    </row>
    <row r="100" spans="1:43" x14ac:dyDescent="0.25">
      <c r="A100" s="39">
        <v>31560</v>
      </c>
      <c r="B100" s="40"/>
      <c r="C100" s="40"/>
      <c r="D100" s="40"/>
      <c r="E100" s="40"/>
      <c r="F100" s="40"/>
      <c r="G100" s="39">
        <v>1080459.8652420002</v>
      </c>
      <c r="H100" s="40"/>
      <c r="I100" s="39">
        <v>30059.870048000001</v>
      </c>
      <c r="J100" s="39">
        <v>2975660.4640209991</v>
      </c>
      <c r="K100" s="40"/>
      <c r="L100" s="40"/>
      <c r="M100" s="39">
        <v>16711.481595000001</v>
      </c>
      <c r="N100" s="40"/>
      <c r="O100" s="40"/>
      <c r="P100" s="40"/>
      <c r="Q100" s="39">
        <v>884425.32704899996</v>
      </c>
      <c r="R100" s="39">
        <v>19958.912769000002</v>
      </c>
      <c r="S100" s="39">
        <v>104680.75438299999</v>
      </c>
      <c r="T100" s="39">
        <v>39682.487472000001</v>
      </c>
      <c r="U100" s="39">
        <v>11414571.636768002</v>
      </c>
      <c r="V100" s="40"/>
      <c r="W100" s="41">
        <f t="shared" si="22"/>
        <v>0</v>
      </c>
      <c r="X100" s="41">
        <f t="shared" si="23"/>
        <v>0</v>
      </c>
      <c r="Y100" s="41">
        <f t="shared" si="24"/>
        <v>0</v>
      </c>
      <c r="Z100" s="41">
        <f t="shared" si="25"/>
        <v>0</v>
      </c>
      <c r="AA100" s="41">
        <f t="shared" si="26"/>
        <v>0</v>
      </c>
      <c r="AB100" s="41">
        <f t="shared" si="27"/>
        <v>6.5220700033865875E-2</v>
      </c>
      <c r="AC100" s="41">
        <f t="shared" si="28"/>
        <v>0</v>
      </c>
      <c r="AD100" s="41">
        <f t="shared" si="29"/>
        <v>1.8145290079964989E-3</v>
      </c>
      <c r="AE100" s="41">
        <f t="shared" si="30"/>
        <v>0.17962227452389368</v>
      </c>
      <c r="AF100" s="41">
        <f t="shared" si="31"/>
        <v>0</v>
      </c>
      <c r="AG100" s="41">
        <f t="shared" si="32"/>
        <v>0</v>
      </c>
      <c r="AH100" s="41">
        <f t="shared" si="33"/>
        <v>1.0087691022052385E-3</v>
      </c>
      <c r="AI100" s="41">
        <f t="shared" si="34"/>
        <v>0</v>
      </c>
      <c r="AJ100" s="41">
        <f t="shared" si="35"/>
        <v>0</v>
      </c>
      <c r="AK100" s="41">
        <f t="shared" si="36"/>
        <v>0</v>
      </c>
      <c r="AL100" s="41">
        <f t="shared" si="37"/>
        <v>5.3387303696742883E-2</v>
      </c>
      <c r="AM100" s="41">
        <f t="shared" si="38"/>
        <v>1.2047964987736805E-3</v>
      </c>
      <c r="AN100" s="41">
        <f t="shared" si="39"/>
        <v>6.3189316887798056E-3</v>
      </c>
      <c r="AO100" s="41">
        <f t="shared" si="40"/>
        <v>2.3953870895789993E-3</v>
      </c>
      <c r="AP100" s="41">
        <f t="shared" si="41"/>
        <v>0.68902730835816339</v>
      </c>
      <c r="AQ100" s="41">
        <f t="shared" si="42"/>
        <v>0</v>
      </c>
    </row>
    <row r="101" spans="1:43" x14ac:dyDescent="0.25">
      <c r="A101" s="39">
        <v>31610</v>
      </c>
      <c r="B101" s="39">
        <v>1291329.9793099994</v>
      </c>
      <c r="C101" s="39">
        <v>12712653.292834001</v>
      </c>
      <c r="D101" s="40"/>
      <c r="E101" s="40"/>
      <c r="F101" s="40"/>
      <c r="G101" s="39">
        <v>1507205.3099799994</v>
      </c>
      <c r="H101" s="39">
        <v>873431.88298300013</v>
      </c>
      <c r="I101" s="39">
        <v>1123284.6791000003</v>
      </c>
      <c r="J101" s="39">
        <v>1064002.049286</v>
      </c>
      <c r="K101" s="39">
        <v>208631.60642700005</v>
      </c>
      <c r="L101" s="39">
        <v>789024.54103700013</v>
      </c>
      <c r="M101" s="39">
        <v>976005.91699200019</v>
      </c>
      <c r="N101" s="40"/>
      <c r="O101" s="39">
        <v>4948297.5510999979</v>
      </c>
      <c r="P101" s="39">
        <v>73318.337371000001</v>
      </c>
      <c r="Q101" s="39">
        <v>124616.51011199999</v>
      </c>
      <c r="R101" s="39">
        <v>1355854.898818</v>
      </c>
      <c r="S101" s="39">
        <v>254314.28404699996</v>
      </c>
      <c r="T101" s="39">
        <v>354562.26057900011</v>
      </c>
      <c r="U101" s="39">
        <v>17839213.842828996</v>
      </c>
      <c r="V101" s="39">
        <v>39031.460057999997</v>
      </c>
      <c r="W101" s="41">
        <f t="shared" si="22"/>
        <v>2.8359202012253719E-2</v>
      </c>
      <c r="X101" s="41">
        <f t="shared" si="23"/>
        <v>0.27918557504245356</v>
      </c>
      <c r="Y101" s="41">
        <f t="shared" si="24"/>
        <v>0</v>
      </c>
      <c r="Z101" s="41">
        <f t="shared" si="25"/>
        <v>0</v>
      </c>
      <c r="AA101" s="41">
        <f t="shared" si="26"/>
        <v>0</v>
      </c>
      <c r="AB101" s="41">
        <f t="shared" si="27"/>
        <v>3.3100091025923033E-2</v>
      </c>
      <c r="AC101" s="41">
        <f t="shared" si="28"/>
        <v>1.9181643429894965E-2</v>
      </c>
      <c r="AD101" s="41">
        <f t="shared" si="29"/>
        <v>2.4668719569949062E-2</v>
      </c>
      <c r="AE101" s="41">
        <f t="shared" si="30"/>
        <v>2.3366799765058281E-2</v>
      </c>
      <c r="AF101" s="41">
        <f t="shared" si="31"/>
        <v>4.5818078783904292E-3</v>
      </c>
      <c r="AG101" s="41">
        <f t="shared" si="32"/>
        <v>1.7327953900559454E-2</v>
      </c>
      <c r="AH101" s="41">
        <f t="shared" si="33"/>
        <v>2.1434295965095416E-2</v>
      </c>
      <c r="AI101" s="41">
        <f t="shared" si="34"/>
        <v>0</v>
      </c>
      <c r="AJ101" s="41">
        <f t="shared" si="35"/>
        <v>0.10867072871905914</v>
      </c>
      <c r="AK101" s="41">
        <f t="shared" si="36"/>
        <v>1.610161286441884E-3</v>
      </c>
      <c r="AL101" s="41">
        <f t="shared" si="37"/>
        <v>2.7367325478005341E-3</v>
      </c>
      <c r="AM101" s="41">
        <f t="shared" si="38"/>
        <v>2.9776248976600944E-2</v>
      </c>
      <c r="AN101" s="41">
        <f t="shared" si="39"/>
        <v>5.5850559279544002E-3</v>
      </c>
      <c r="AO101" s="41">
        <f t="shared" si="40"/>
        <v>7.786625366704476E-3</v>
      </c>
      <c r="AP101" s="41">
        <f t="shared" si="41"/>
        <v>0.39177117949271401</v>
      </c>
      <c r="AQ101" s="41">
        <f t="shared" si="42"/>
        <v>8.5717909314665501E-4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Hot 100 List</vt:lpstr>
      <vt:lpstr>Snapshots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Louise Etherden</dc:creator>
  <cp:lastModifiedBy>Adam Leyland</cp:lastModifiedBy>
  <dcterms:created xsi:type="dcterms:W3CDTF">2014-04-09T13:45:47Z</dcterms:created>
  <dcterms:modified xsi:type="dcterms:W3CDTF">2014-05-22T21:13:02Z</dcterms:modified>
</cp:coreProperties>
</file>